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MPORADA 2025 26\TORNEO PRE ESTATAL\"/>
    </mc:Choice>
  </mc:AlternateContent>
  <xr:revisionPtr revIDLastSave="0" documentId="8_{5878A5E7-0C20-4548-A831-74847C30B60D}" xr6:coauthVersionLast="44" xr6:coauthVersionMax="44" xr10:uidLastSave="{00000000-0000-0000-0000-000000000000}"/>
  <bookViews>
    <workbookView xWindow="-120" yWindow="-120" windowWidth="29040" windowHeight="15720" tabRatio="912" firstSheet="1" activeTab="3" xr2:uid="{00000000-000D-0000-FFFF-FFFF00000000}"/>
  </bookViews>
  <sheets>
    <sheet name="jugadores" sheetId="16" state="hidden" r:id="rId1"/>
    <sheet name="CLUB" sheetId="1" r:id="rId2"/>
    <sheet name="BENJAMIN" sheetId="2" r:id="rId3"/>
    <sheet name="ALEVIN" sheetId="3" r:id="rId4"/>
    <sheet name="INFANTIL" sheetId="4" r:id="rId5"/>
    <sheet name="CADETE" sheetId="5" r:id="rId6"/>
    <sheet name="JUVENIL " sheetId="6" r:id="rId7"/>
    <sheet name="SUB.21" sheetId="7" r:id="rId8"/>
    <sheet name="SENIOR" sheetId="8" r:id="rId9"/>
    <sheet name="VETE. 40" sheetId="9" r:id="rId10"/>
    <sheet name="VETE. 50" sheetId="10" r:id="rId11"/>
    <sheet name="VETE. 60" sheetId="11" r:id="rId12"/>
    <sheet name="VETE. 65" sheetId="12" r:id="rId13"/>
    <sheet name="VETE. 70" sheetId="22" r:id="rId14"/>
    <sheet name="VETE. 40 FE." sheetId="13" r:id="rId15"/>
    <sheet name="VETE.50  FE." sheetId="14" r:id="rId16"/>
    <sheet name="VETE.60 FE. " sheetId="23" r:id="rId17"/>
    <sheet name="DISCAPACITADOS" sheetId="15" r:id="rId18"/>
  </sheets>
  <definedNames>
    <definedName name="_xlnm.Print_Area" localSheetId="3">ALEVIN!$A$1:$I$27</definedName>
    <definedName name="_xlnm.Print_Area" localSheetId="2">BENJAMIN!$A$1:$I$30</definedName>
    <definedName name="_xlnm.Print_Area" localSheetId="5">CADETE!$A$1:$I$33</definedName>
    <definedName name="_xlnm.Print_Area" localSheetId="1">CLUB!$A:$G</definedName>
    <definedName name="_xlnm.Print_Area" localSheetId="17">DISCAPACITADOS!$A$1:$I$33</definedName>
    <definedName name="_xlnm.Print_Area" localSheetId="4">INFANTIL!$A$1:$I$33</definedName>
    <definedName name="_xlnm.Print_Area" localSheetId="6">'JUVENIL '!$A$1:$I$31</definedName>
    <definedName name="_xlnm.Print_Area" localSheetId="8">SENIOR!$A$1:$I$30</definedName>
    <definedName name="_xlnm.Print_Area" localSheetId="7">SUB.21!$A$1:$I$32</definedName>
    <definedName name="_xlnm.Print_Area" localSheetId="9">'VETE. 40'!$A$1:$I$32</definedName>
    <definedName name="_xlnm.Print_Area" localSheetId="14">'VETE. 40 FE.'!$A$1:$I$32</definedName>
    <definedName name="_xlnm.Print_Area" localSheetId="10">'VETE. 50'!$A$1:$I$31</definedName>
    <definedName name="_xlnm.Print_Area" localSheetId="11">'VETE. 60'!$A$1:$I$33</definedName>
    <definedName name="_xlnm.Print_Area" localSheetId="12">'VETE. 65'!$A$1:$I$32</definedName>
    <definedName name="_xlnm.Print_Area" localSheetId="13">'VETE. 70'!$A$1:$I$32</definedName>
    <definedName name="_xlnm.Print_Area" localSheetId="15">'VETE.50  FE.'!$A$1:$I$32</definedName>
    <definedName name="_xlnm.Print_Area" localSheetId="16">'VETE.60 FE. '!$A$1:$I$32</definedName>
    <definedName name="jugadores">jugadores!$A:$Y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8" i="3" l="1"/>
  <c r="C28" i="3"/>
  <c r="D28" i="3"/>
  <c r="E28" i="3"/>
  <c r="G28" i="3"/>
  <c r="H28" i="3"/>
  <c r="I28" i="3"/>
  <c r="J28" i="3"/>
  <c r="A29" i="3"/>
  <c r="C29" i="3"/>
  <c r="D29" i="3"/>
  <c r="E29" i="3"/>
  <c r="G29" i="3"/>
  <c r="H29" i="3"/>
  <c r="I29" i="3"/>
  <c r="J29" i="3"/>
  <c r="J32" i="15"/>
  <c r="I32" i="15"/>
  <c r="H32" i="15"/>
  <c r="G32" i="15"/>
  <c r="E32" i="15"/>
  <c r="D32" i="15"/>
  <c r="C32" i="15"/>
  <c r="A32" i="15"/>
  <c r="J31" i="15"/>
  <c r="I31" i="15"/>
  <c r="H31" i="15"/>
  <c r="G31" i="15"/>
  <c r="E31" i="15"/>
  <c r="D31" i="15"/>
  <c r="C31" i="15"/>
  <c r="A31" i="15"/>
  <c r="J30" i="15"/>
  <c r="I30" i="15"/>
  <c r="H30" i="15"/>
  <c r="G30" i="15"/>
  <c r="E30" i="15"/>
  <c r="D30" i="15"/>
  <c r="C30" i="15"/>
  <c r="A30" i="15"/>
  <c r="J29" i="15"/>
  <c r="I29" i="15"/>
  <c r="H29" i="15"/>
  <c r="G29" i="15"/>
  <c r="E29" i="15"/>
  <c r="D29" i="15"/>
  <c r="C29" i="15"/>
  <c r="A29" i="15"/>
  <c r="J28" i="15"/>
  <c r="I28" i="15"/>
  <c r="H28" i="15"/>
  <c r="G28" i="15"/>
  <c r="E28" i="15"/>
  <c r="D28" i="15"/>
  <c r="C28" i="15"/>
  <c r="A28" i="15"/>
  <c r="J27" i="15"/>
  <c r="I27" i="15"/>
  <c r="H27" i="15"/>
  <c r="G27" i="15"/>
  <c r="E27" i="15"/>
  <c r="D27" i="15"/>
  <c r="C27" i="15"/>
  <c r="A27" i="15"/>
  <c r="J26" i="15"/>
  <c r="I26" i="15"/>
  <c r="H26" i="15"/>
  <c r="G26" i="15"/>
  <c r="E26" i="15"/>
  <c r="D26" i="15"/>
  <c r="C26" i="15"/>
  <c r="A26" i="15"/>
  <c r="J25" i="15"/>
  <c r="I25" i="15"/>
  <c r="H25" i="15"/>
  <c r="G25" i="15"/>
  <c r="E25" i="15"/>
  <c r="D25" i="15"/>
  <c r="C25" i="15"/>
  <c r="A25" i="15"/>
  <c r="J24" i="15"/>
  <c r="I24" i="15"/>
  <c r="H24" i="15"/>
  <c r="G24" i="15"/>
  <c r="E24" i="15"/>
  <c r="D24" i="15"/>
  <c r="C24" i="15"/>
  <c r="A24" i="15"/>
  <c r="J23" i="15"/>
  <c r="I23" i="15"/>
  <c r="H23" i="15"/>
  <c r="G23" i="15"/>
  <c r="E23" i="15"/>
  <c r="D23" i="15"/>
  <c r="C23" i="15"/>
  <c r="A23" i="15"/>
  <c r="J22" i="15"/>
  <c r="I22" i="15"/>
  <c r="H22" i="15"/>
  <c r="G22" i="15"/>
  <c r="E22" i="15"/>
  <c r="D22" i="15"/>
  <c r="C22" i="15"/>
  <c r="A22" i="15"/>
  <c r="J21" i="15"/>
  <c r="I21" i="15"/>
  <c r="H21" i="15"/>
  <c r="G21" i="15"/>
  <c r="E21" i="15"/>
  <c r="D21" i="15"/>
  <c r="C21" i="15"/>
  <c r="A21" i="15"/>
  <c r="J20" i="15"/>
  <c r="I20" i="15"/>
  <c r="H20" i="15"/>
  <c r="G20" i="15"/>
  <c r="E20" i="15"/>
  <c r="D20" i="15"/>
  <c r="C20" i="15"/>
  <c r="A20" i="15"/>
  <c r="J19" i="15"/>
  <c r="I19" i="15"/>
  <c r="H19" i="15"/>
  <c r="G19" i="15"/>
  <c r="E19" i="15"/>
  <c r="D19" i="15"/>
  <c r="C19" i="15"/>
  <c r="A19" i="15"/>
  <c r="J18" i="15"/>
  <c r="I18" i="15"/>
  <c r="H18" i="15"/>
  <c r="G18" i="15"/>
  <c r="E18" i="15"/>
  <c r="D18" i="15"/>
  <c r="C18" i="15"/>
  <c r="A18" i="15"/>
  <c r="J17" i="15"/>
  <c r="I17" i="15"/>
  <c r="H17" i="15"/>
  <c r="G17" i="15"/>
  <c r="E17" i="15"/>
  <c r="D17" i="15"/>
  <c r="C17" i="15"/>
  <c r="A17" i="15"/>
  <c r="J16" i="15"/>
  <c r="I16" i="15"/>
  <c r="H16" i="15"/>
  <c r="G16" i="15"/>
  <c r="E16" i="15"/>
  <c r="D16" i="15"/>
  <c r="C16" i="15"/>
  <c r="A16" i="15"/>
  <c r="J15" i="15"/>
  <c r="I15" i="15"/>
  <c r="H15" i="15"/>
  <c r="G15" i="15"/>
  <c r="E15" i="15"/>
  <c r="D15" i="15"/>
  <c r="C15" i="15"/>
  <c r="A15" i="15"/>
  <c r="J14" i="15"/>
  <c r="I14" i="15"/>
  <c r="H14" i="15"/>
  <c r="G14" i="15"/>
  <c r="E14" i="15"/>
  <c r="D14" i="15"/>
  <c r="C14" i="15"/>
  <c r="A14" i="15"/>
  <c r="J13" i="15"/>
  <c r="I13" i="15"/>
  <c r="H13" i="15"/>
  <c r="G13" i="15"/>
  <c r="E13" i="15"/>
  <c r="D13" i="15"/>
  <c r="C13" i="15"/>
  <c r="A13" i="15"/>
  <c r="J12" i="15"/>
  <c r="I12" i="15"/>
  <c r="H12" i="15"/>
  <c r="G12" i="15"/>
  <c r="E12" i="15"/>
  <c r="D12" i="15"/>
  <c r="C12" i="15"/>
  <c r="A12" i="15"/>
  <c r="J11" i="15"/>
  <c r="I11" i="15"/>
  <c r="H11" i="15"/>
  <c r="G11" i="15"/>
  <c r="E11" i="15"/>
  <c r="D11" i="15"/>
  <c r="C11" i="15"/>
  <c r="A11" i="15"/>
  <c r="J31" i="14"/>
  <c r="I31" i="14"/>
  <c r="H31" i="14"/>
  <c r="G31" i="14"/>
  <c r="E31" i="14"/>
  <c r="D31" i="14"/>
  <c r="C31" i="14"/>
  <c r="A31" i="14"/>
  <c r="J30" i="14"/>
  <c r="I30" i="14"/>
  <c r="H30" i="14"/>
  <c r="G30" i="14"/>
  <c r="E30" i="14"/>
  <c r="D30" i="14"/>
  <c r="C30" i="14"/>
  <c r="A30" i="14"/>
  <c r="J29" i="14"/>
  <c r="I29" i="14"/>
  <c r="H29" i="14"/>
  <c r="G29" i="14"/>
  <c r="E29" i="14"/>
  <c r="D29" i="14"/>
  <c r="C29" i="14"/>
  <c r="A29" i="14"/>
  <c r="J28" i="14"/>
  <c r="I28" i="14"/>
  <c r="H28" i="14"/>
  <c r="G28" i="14"/>
  <c r="E28" i="14"/>
  <c r="D28" i="14"/>
  <c r="C28" i="14"/>
  <c r="A28" i="14"/>
  <c r="J27" i="14"/>
  <c r="I27" i="14"/>
  <c r="H27" i="14"/>
  <c r="G27" i="14"/>
  <c r="E27" i="14"/>
  <c r="D27" i="14"/>
  <c r="C27" i="14"/>
  <c r="A27" i="14"/>
  <c r="J26" i="14"/>
  <c r="I26" i="14"/>
  <c r="H26" i="14"/>
  <c r="G26" i="14"/>
  <c r="E26" i="14"/>
  <c r="D26" i="14"/>
  <c r="C26" i="14"/>
  <c r="A26" i="14"/>
  <c r="J25" i="14"/>
  <c r="I25" i="14"/>
  <c r="H25" i="14"/>
  <c r="G25" i="14"/>
  <c r="E25" i="14"/>
  <c r="D25" i="14"/>
  <c r="C25" i="14"/>
  <c r="A25" i="14"/>
  <c r="J24" i="14"/>
  <c r="I24" i="14"/>
  <c r="H24" i="14"/>
  <c r="G24" i="14"/>
  <c r="E24" i="14"/>
  <c r="D24" i="14"/>
  <c r="C24" i="14"/>
  <c r="A24" i="14"/>
  <c r="J23" i="14"/>
  <c r="I23" i="14"/>
  <c r="H23" i="14"/>
  <c r="G23" i="14"/>
  <c r="E23" i="14"/>
  <c r="D23" i="14"/>
  <c r="C23" i="14"/>
  <c r="A23" i="14"/>
  <c r="J22" i="14"/>
  <c r="I22" i="14"/>
  <c r="H22" i="14"/>
  <c r="G22" i="14"/>
  <c r="E22" i="14"/>
  <c r="D22" i="14"/>
  <c r="C22" i="14"/>
  <c r="A22" i="14"/>
  <c r="J21" i="14"/>
  <c r="I21" i="14"/>
  <c r="H21" i="14"/>
  <c r="G21" i="14"/>
  <c r="E21" i="14"/>
  <c r="D21" i="14"/>
  <c r="C21" i="14"/>
  <c r="A21" i="14"/>
  <c r="J20" i="14"/>
  <c r="I20" i="14"/>
  <c r="H20" i="14"/>
  <c r="G20" i="14"/>
  <c r="E20" i="14"/>
  <c r="D20" i="14"/>
  <c r="C20" i="14"/>
  <c r="A20" i="14"/>
  <c r="J19" i="14"/>
  <c r="I19" i="14"/>
  <c r="H19" i="14"/>
  <c r="G19" i="14"/>
  <c r="E19" i="14"/>
  <c r="D19" i="14"/>
  <c r="C19" i="14"/>
  <c r="A19" i="14"/>
  <c r="J18" i="14"/>
  <c r="I18" i="14"/>
  <c r="H18" i="14"/>
  <c r="G18" i="14"/>
  <c r="E18" i="14"/>
  <c r="D18" i="14"/>
  <c r="C18" i="14"/>
  <c r="A18" i="14"/>
  <c r="J17" i="14"/>
  <c r="I17" i="14"/>
  <c r="H17" i="14"/>
  <c r="G17" i="14"/>
  <c r="E17" i="14"/>
  <c r="D17" i="14"/>
  <c r="C17" i="14"/>
  <c r="A17" i="14"/>
  <c r="J16" i="14"/>
  <c r="I16" i="14"/>
  <c r="H16" i="14"/>
  <c r="G16" i="14"/>
  <c r="E16" i="14"/>
  <c r="D16" i="14"/>
  <c r="C16" i="14"/>
  <c r="A16" i="14"/>
  <c r="J15" i="14"/>
  <c r="I15" i="14"/>
  <c r="H15" i="14"/>
  <c r="G15" i="14"/>
  <c r="E15" i="14"/>
  <c r="D15" i="14"/>
  <c r="C15" i="14"/>
  <c r="A15" i="14"/>
  <c r="J14" i="14"/>
  <c r="I14" i="14"/>
  <c r="H14" i="14"/>
  <c r="G14" i="14"/>
  <c r="E14" i="14"/>
  <c r="D14" i="14"/>
  <c r="C14" i="14"/>
  <c r="A14" i="14"/>
  <c r="J13" i="14"/>
  <c r="I13" i="14"/>
  <c r="H13" i="14"/>
  <c r="G13" i="14"/>
  <c r="E13" i="14"/>
  <c r="D13" i="14"/>
  <c r="C13" i="14"/>
  <c r="A13" i="14"/>
  <c r="J12" i="14"/>
  <c r="I12" i="14"/>
  <c r="H12" i="14"/>
  <c r="G12" i="14"/>
  <c r="E12" i="14"/>
  <c r="D12" i="14"/>
  <c r="C12" i="14"/>
  <c r="A12" i="14"/>
  <c r="J11" i="14"/>
  <c r="I11" i="14"/>
  <c r="H11" i="14"/>
  <c r="G11" i="14"/>
  <c r="E11" i="14"/>
  <c r="D11" i="14"/>
  <c r="C11" i="14"/>
  <c r="A11" i="14"/>
  <c r="J10" i="14"/>
  <c r="I10" i="14"/>
  <c r="H10" i="14"/>
  <c r="G10" i="14"/>
  <c r="E10" i="14"/>
  <c r="D10" i="14"/>
  <c r="C10" i="14"/>
  <c r="A10" i="14"/>
  <c r="J31" i="23"/>
  <c r="I31" i="23"/>
  <c r="H31" i="23"/>
  <c r="G31" i="23"/>
  <c r="E31" i="23"/>
  <c r="D31" i="23"/>
  <c r="C31" i="23"/>
  <c r="A31" i="23"/>
  <c r="J30" i="23"/>
  <c r="I30" i="23"/>
  <c r="H30" i="23"/>
  <c r="G30" i="23"/>
  <c r="E30" i="23"/>
  <c r="D30" i="23"/>
  <c r="C30" i="23"/>
  <c r="A30" i="23"/>
  <c r="J29" i="23"/>
  <c r="I29" i="23"/>
  <c r="H29" i="23"/>
  <c r="G29" i="23"/>
  <c r="E29" i="23"/>
  <c r="D29" i="23"/>
  <c r="C29" i="23"/>
  <c r="A29" i="23"/>
  <c r="J28" i="23"/>
  <c r="I28" i="23"/>
  <c r="H28" i="23"/>
  <c r="G28" i="23"/>
  <c r="E28" i="23"/>
  <c r="D28" i="23"/>
  <c r="C28" i="23"/>
  <c r="A28" i="23"/>
  <c r="J27" i="23"/>
  <c r="I27" i="23"/>
  <c r="H27" i="23"/>
  <c r="G27" i="23"/>
  <c r="E27" i="23"/>
  <c r="D27" i="23"/>
  <c r="C27" i="23"/>
  <c r="A27" i="23"/>
  <c r="J26" i="23"/>
  <c r="I26" i="23"/>
  <c r="H26" i="23"/>
  <c r="G26" i="23"/>
  <c r="E26" i="23"/>
  <c r="D26" i="23"/>
  <c r="C26" i="23"/>
  <c r="A26" i="23"/>
  <c r="J25" i="23"/>
  <c r="I25" i="23"/>
  <c r="H25" i="23"/>
  <c r="G25" i="23"/>
  <c r="E25" i="23"/>
  <c r="D25" i="23"/>
  <c r="C25" i="23"/>
  <c r="A25" i="23"/>
  <c r="J24" i="23"/>
  <c r="I24" i="23"/>
  <c r="H24" i="23"/>
  <c r="G24" i="23"/>
  <c r="E24" i="23"/>
  <c r="D24" i="23"/>
  <c r="C24" i="23"/>
  <c r="A24" i="23"/>
  <c r="J23" i="23"/>
  <c r="I23" i="23"/>
  <c r="H23" i="23"/>
  <c r="G23" i="23"/>
  <c r="E23" i="23"/>
  <c r="D23" i="23"/>
  <c r="C23" i="23"/>
  <c r="A23" i="23"/>
  <c r="J22" i="23"/>
  <c r="I22" i="23"/>
  <c r="H22" i="23"/>
  <c r="G22" i="23"/>
  <c r="E22" i="23"/>
  <c r="D22" i="23"/>
  <c r="C22" i="23"/>
  <c r="A22" i="23"/>
  <c r="J21" i="23"/>
  <c r="I21" i="23"/>
  <c r="H21" i="23"/>
  <c r="G21" i="23"/>
  <c r="E21" i="23"/>
  <c r="D21" i="23"/>
  <c r="C21" i="23"/>
  <c r="A21" i="23"/>
  <c r="J20" i="23"/>
  <c r="I20" i="23"/>
  <c r="H20" i="23"/>
  <c r="G20" i="23"/>
  <c r="E20" i="23"/>
  <c r="D20" i="23"/>
  <c r="C20" i="23"/>
  <c r="A20" i="23"/>
  <c r="J19" i="23"/>
  <c r="I19" i="23"/>
  <c r="H19" i="23"/>
  <c r="G19" i="23"/>
  <c r="E19" i="23"/>
  <c r="D19" i="23"/>
  <c r="C19" i="23"/>
  <c r="A19" i="23"/>
  <c r="J18" i="23"/>
  <c r="I18" i="23"/>
  <c r="H18" i="23"/>
  <c r="G18" i="23"/>
  <c r="E18" i="23"/>
  <c r="D18" i="23"/>
  <c r="C18" i="23"/>
  <c r="A18" i="23"/>
  <c r="J17" i="23"/>
  <c r="I17" i="23"/>
  <c r="H17" i="23"/>
  <c r="G17" i="23"/>
  <c r="E17" i="23"/>
  <c r="D17" i="23"/>
  <c r="C17" i="23"/>
  <c r="A17" i="23"/>
  <c r="J16" i="23"/>
  <c r="I16" i="23"/>
  <c r="H16" i="23"/>
  <c r="G16" i="23"/>
  <c r="E16" i="23"/>
  <c r="D16" i="23"/>
  <c r="C16" i="23"/>
  <c r="A16" i="23"/>
  <c r="J15" i="23"/>
  <c r="I15" i="23"/>
  <c r="H15" i="23"/>
  <c r="G15" i="23"/>
  <c r="E15" i="23"/>
  <c r="D15" i="23"/>
  <c r="C15" i="23"/>
  <c r="A15" i="23"/>
  <c r="J14" i="23"/>
  <c r="I14" i="23"/>
  <c r="H14" i="23"/>
  <c r="G14" i="23"/>
  <c r="E14" i="23"/>
  <c r="D14" i="23"/>
  <c r="C14" i="23"/>
  <c r="A14" i="23"/>
  <c r="J13" i="23"/>
  <c r="I13" i="23"/>
  <c r="H13" i="23"/>
  <c r="G13" i="23"/>
  <c r="E13" i="23"/>
  <c r="D13" i="23"/>
  <c r="C13" i="23"/>
  <c r="A13" i="23"/>
  <c r="J12" i="23"/>
  <c r="I12" i="23"/>
  <c r="H12" i="23"/>
  <c r="G12" i="23"/>
  <c r="E12" i="23"/>
  <c r="D12" i="23"/>
  <c r="C12" i="23"/>
  <c r="A12" i="23"/>
  <c r="J11" i="23"/>
  <c r="I11" i="23"/>
  <c r="H11" i="23"/>
  <c r="G11" i="23"/>
  <c r="E11" i="23"/>
  <c r="D11" i="23"/>
  <c r="C11" i="23"/>
  <c r="A11" i="23"/>
  <c r="J10" i="23"/>
  <c r="I10" i="23"/>
  <c r="H10" i="23"/>
  <c r="G10" i="23"/>
  <c r="E10" i="23"/>
  <c r="D10" i="23"/>
  <c r="C10" i="23"/>
  <c r="A10" i="23"/>
  <c r="J31" i="13"/>
  <c r="I31" i="13"/>
  <c r="H31" i="13"/>
  <c r="G31" i="13"/>
  <c r="E31" i="13"/>
  <c r="D31" i="13"/>
  <c r="C31" i="13"/>
  <c r="A31" i="13"/>
  <c r="J30" i="13"/>
  <c r="I30" i="13"/>
  <c r="H30" i="13"/>
  <c r="G30" i="13"/>
  <c r="E30" i="13"/>
  <c r="D30" i="13"/>
  <c r="C30" i="13"/>
  <c r="A30" i="13"/>
  <c r="J29" i="13"/>
  <c r="I29" i="13"/>
  <c r="H29" i="13"/>
  <c r="G29" i="13"/>
  <c r="E29" i="13"/>
  <c r="D29" i="13"/>
  <c r="C29" i="13"/>
  <c r="A29" i="13"/>
  <c r="J28" i="13"/>
  <c r="I28" i="13"/>
  <c r="H28" i="13"/>
  <c r="G28" i="13"/>
  <c r="E28" i="13"/>
  <c r="D28" i="13"/>
  <c r="C28" i="13"/>
  <c r="A28" i="13"/>
  <c r="J27" i="13"/>
  <c r="I27" i="13"/>
  <c r="H27" i="13"/>
  <c r="G27" i="13"/>
  <c r="E27" i="13"/>
  <c r="D27" i="13"/>
  <c r="C27" i="13"/>
  <c r="A27" i="13"/>
  <c r="J26" i="13"/>
  <c r="I26" i="13"/>
  <c r="H26" i="13"/>
  <c r="G26" i="13"/>
  <c r="E26" i="13"/>
  <c r="D26" i="13"/>
  <c r="C26" i="13"/>
  <c r="A26" i="13"/>
  <c r="J25" i="13"/>
  <c r="I25" i="13"/>
  <c r="H25" i="13"/>
  <c r="G25" i="13"/>
  <c r="E25" i="13"/>
  <c r="D25" i="13"/>
  <c r="C25" i="13"/>
  <c r="A25" i="13"/>
  <c r="J24" i="13"/>
  <c r="I24" i="13"/>
  <c r="H24" i="13"/>
  <c r="G24" i="13"/>
  <c r="E24" i="13"/>
  <c r="D24" i="13"/>
  <c r="C24" i="13"/>
  <c r="A24" i="13"/>
  <c r="J23" i="13"/>
  <c r="I23" i="13"/>
  <c r="H23" i="13"/>
  <c r="G23" i="13"/>
  <c r="E23" i="13"/>
  <c r="D23" i="13"/>
  <c r="C23" i="13"/>
  <c r="A23" i="13"/>
  <c r="J22" i="13"/>
  <c r="I22" i="13"/>
  <c r="H22" i="13"/>
  <c r="G22" i="13"/>
  <c r="E22" i="13"/>
  <c r="D22" i="13"/>
  <c r="C22" i="13"/>
  <c r="A22" i="13"/>
  <c r="J21" i="13"/>
  <c r="I21" i="13"/>
  <c r="H21" i="13"/>
  <c r="G21" i="13"/>
  <c r="E21" i="13"/>
  <c r="D21" i="13"/>
  <c r="C21" i="13"/>
  <c r="A21" i="13"/>
  <c r="J20" i="13"/>
  <c r="I20" i="13"/>
  <c r="H20" i="13"/>
  <c r="G20" i="13"/>
  <c r="E20" i="13"/>
  <c r="D20" i="13"/>
  <c r="C20" i="13"/>
  <c r="A20" i="13"/>
  <c r="J19" i="13"/>
  <c r="I19" i="13"/>
  <c r="H19" i="13"/>
  <c r="G19" i="13"/>
  <c r="E19" i="13"/>
  <c r="D19" i="13"/>
  <c r="C19" i="13"/>
  <c r="A19" i="13"/>
  <c r="J18" i="13"/>
  <c r="I18" i="13"/>
  <c r="H18" i="13"/>
  <c r="G18" i="13"/>
  <c r="E18" i="13"/>
  <c r="D18" i="13"/>
  <c r="C18" i="13"/>
  <c r="A18" i="13"/>
  <c r="J17" i="13"/>
  <c r="I17" i="13"/>
  <c r="H17" i="13"/>
  <c r="G17" i="13"/>
  <c r="E17" i="13"/>
  <c r="D17" i="13"/>
  <c r="C17" i="13"/>
  <c r="A17" i="13"/>
  <c r="J16" i="13"/>
  <c r="I16" i="13"/>
  <c r="H16" i="13"/>
  <c r="G16" i="13"/>
  <c r="E16" i="13"/>
  <c r="D16" i="13"/>
  <c r="C16" i="13"/>
  <c r="A16" i="13"/>
  <c r="J15" i="13"/>
  <c r="I15" i="13"/>
  <c r="H15" i="13"/>
  <c r="G15" i="13"/>
  <c r="E15" i="13"/>
  <c r="D15" i="13"/>
  <c r="C15" i="13"/>
  <c r="A15" i="13"/>
  <c r="J14" i="13"/>
  <c r="I14" i="13"/>
  <c r="H14" i="13"/>
  <c r="G14" i="13"/>
  <c r="E14" i="13"/>
  <c r="D14" i="13"/>
  <c r="C14" i="13"/>
  <c r="A14" i="13"/>
  <c r="J13" i="13"/>
  <c r="I13" i="13"/>
  <c r="H13" i="13"/>
  <c r="G13" i="13"/>
  <c r="E13" i="13"/>
  <c r="D13" i="13"/>
  <c r="C13" i="13"/>
  <c r="A13" i="13"/>
  <c r="J12" i="13"/>
  <c r="I12" i="13"/>
  <c r="H12" i="13"/>
  <c r="G12" i="13"/>
  <c r="E12" i="13"/>
  <c r="D12" i="13"/>
  <c r="C12" i="13"/>
  <c r="A12" i="13"/>
  <c r="J11" i="13"/>
  <c r="I11" i="13"/>
  <c r="H11" i="13"/>
  <c r="G11" i="13"/>
  <c r="E11" i="13"/>
  <c r="D11" i="13"/>
  <c r="C11" i="13"/>
  <c r="A11" i="13"/>
  <c r="J10" i="13"/>
  <c r="I10" i="13"/>
  <c r="H10" i="13"/>
  <c r="G10" i="13"/>
  <c r="E10" i="13"/>
  <c r="D10" i="13"/>
  <c r="C10" i="13"/>
  <c r="A10" i="13"/>
  <c r="J31" i="22"/>
  <c r="I31" i="22"/>
  <c r="H31" i="22"/>
  <c r="G31" i="22"/>
  <c r="E31" i="22"/>
  <c r="D31" i="22"/>
  <c r="C31" i="22"/>
  <c r="A31" i="22"/>
  <c r="J30" i="22"/>
  <c r="I30" i="22"/>
  <c r="H30" i="22"/>
  <c r="G30" i="22"/>
  <c r="E30" i="22"/>
  <c r="D30" i="22"/>
  <c r="C30" i="22"/>
  <c r="A30" i="22"/>
  <c r="J29" i="22"/>
  <c r="I29" i="22"/>
  <c r="H29" i="22"/>
  <c r="G29" i="22"/>
  <c r="E29" i="22"/>
  <c r="D29" i="22"/>
  <c r="C29" i="22"/>
  <c r="A29" i="22"/>
  <c r="J28" i="22"/>
  <c r="I28" i="22"/>
  <c r="H28" i="22"/>
  <c r="G28" i="22"/>
  <c r="E28" i="22"/>
  <c r="D28" i="22"/>
  <c r="C28" i="22"/>
  <c r="A28" i="22"/>
  <c r="J27" i="22"/>
  <c r="I27" i="22"/>
  <c r="H27" i="22"/>
  <c r="G27" i="22"/>
  <c r="E27" i="22"/>
  <c r="D27" i="22"/>
  <c r="C27" i="22"/>
  <c r="A27" i="22"/>
  <c r="J26" i="22"/>
  <c r="I26" i="22"/>
  <c r="H26" i="22"/>
  <c r="G26" i="22"/>
  <c r="E26" i="22"/>
  <c r="D26" i="22"/>
  <c r="C26" i="22"/>
  <c r="A26" i="22"/>
  <c r="J25" i="22"/>
  <c r="I25" i="22"/>
  <c r="H25" i="22"/>
  <c r="G25" i="22"/>
  <c r="E25" i="22"/>
  <c r="D25" i="22"/>
  <c r="C25" i="22"/>
  <c r="A25" i="22"/>
  <c r="J24" i="22"/>
  <c r="I24" i="22"/>
  <c r="H24" i="22"/>
  <c r="G24" i="22"/>
  <c r="E24" i="22"/>
  <c r="D24" i="22"/>
  <c r="C24" i="22"/>
  <c r="A24" i="22"/>
  <c r="J23" i="22"/>
  <c r="I23" i="22"/>
  <c r="H23" i="22"/>
  <c r="G23" i="22"/>
  <c r="E23" i="22"/>
  <c r="D23" i="22"/>
  <c r="C23" i="22"/>
  <c r="A23" i="22"/>
  <c r="J22" i="22"/>
  <c r="I22" i="22"/>
  <c r="H22" i="22"/>
  <c r="G22" i="22"/>
  <c r="E22" i="22"/>
  <c r="D22" i="22"/>
  <c r="C22" i="22"/>
  <c r="A22" i="22"/>
  <c r="J21" i="22"/>
  <c r="I21" i="22"/>
  <c r="H21" i="22"/>
  <c r="G21" i="22"/>
  <c r="E21" i="22"/>
  <c r="D21" i="22"/>
  <c r="C21" i="22"/>
  <c r="A21" i="22"/>
  <c r="J20" i="22"/>
  <c r="I20" i="22"/>
  <c r="H20" i="22"/>
  <c r="G20" i="22"/>
  <c r="E20" i="22"/>
  <c r="D20" i="22"/>
  <c r="C20" i="22"/>
  <c r="A20" i="22"/>
  <c r="J19" i="22"/>
  <c r="I19" i="22"/>
  <c r="H19" i="22"/>
  <c r="G19" i="22"/>
  <c r="E19" i="22"/>
  <c r="D19" i="22"/>
  <c r="C19" i="22"/>
  <c r="A19" i="22"/>
  <c r="J18" i="22"/>
  <c r="I18" i="22"/>
  <c r="H18" i="22"/>
  <c r="G18" i="22"/>
  <c r="E18" i="22"/>
  <c r="D18" i="22"/>
  <c r="C18" i="22"/>
  <c r="A18" i="22"/>
  <c r="J17" i="22"/>
  <c r="I17" i="22"/>
  <c r="H17" i="22"/>
  <c r="G17" i="22"/>
  <c r="E17" i="22"/>
  <c r="D17" i="22"/>
  <c r="C17" i="22"/>
  <c r="A17" i="22"/>
  <c r="J16" i="22"/>
  <c r="I16" i="22"/>
  <c r="H16" i="22"/>
  <c r="G16" i="22"/>
  <c r="E16" i="22"/>
  <c r="D16" i="22"/>
  <c r="C16" i="22"/>
  <c r="A16" i="22"/>
  <c r="J15" i="22"/>
  <c r="I15" i="22"/>
  <c r="H15" i="22"/>
  <c r="G15" i="22"/>
  <c r="E15" i="22"/>
  <c r="D15" i="22"/>
  <c r="C15" i="22"/>
  <c r="A15" i="22"/>
  <c r="J14" i="22"/>
  <c r="I14" i="22"/>
  <c r="H14" i="22"/>
  <c r="G14" i="22"/>
  <c r="E14" i="22"/>
  <c r="D14" i="22"/>
  <c r="C14" i="22"/>
  <c r="A14" i="22"/>
  <c r="J13" i="22"/>
  <c r="I13" i="22"/>
  <c r="H13" i="22"/>
  <c r="G13" i="22"/>
  <c r="E13" i="22"/>
  <c r="D13" i="22"/>
  <c r="C13" i="22"/>
  <c r="A13" i="22"/>
  <c r="J12" i="22"/>
  <c r="I12" i="22"/>
  <c r="H12" i="22"/>
  <c r="G12" i="22"/>
  <c r="E12" i="22"/>
  <c r="D12" i="22"/>
  <c r="C12" i="22"/>
  <c r="A12" i="22"/>
  <c r="J11" i="22"/>
  <c r="I11" i="22"/>
  <c r="H11" i="22"/>
  <c r="G11" i="22"/>
  <c r="E11" i="22"/>
  <c r="D11" i="22"/>
  <c r="C11" i="22"/>
  <c r="A11" i="22"/>
  <c r="J10" i="22"/>
  <c r="I10" i="22"/>
  <c r="H10" i="22"/>
  <c r="G10" i="22"/>
  <c r="E10" i="22"/>
  <c r="D10" i="22"/>
  <c r="C10" i="22"/>
  <c r="A10" i="22"/>
  <c r="J31" i="12"/>
  <c r="I31" i="12"/>
  <c r="H31" i="12"/>
  <c r="G31" i="12"/>
  <c r="E31" i="12"/>
  <c r="D31" i="12"/>
  <c r="C31" i="12"/>
  <c r="A31" i="12"/>
  <c r="J30" i="12"/>
  <c r="I30" i="12"/>
  <c r="H30" i="12"/>
  <c r="G30" i="12"/>
  <c r="E30" i="12"/>
  <c r="D30" i="12"/>
  <c r="C30" i="12"/>
  <c r="A30" i="12"/>
  <c r="J29" i="12"/>
  <c r="I29" i="12"/>
  <c r="H29" i="12"/>
  <c r="G29" i="12"/>
  <c r="E29" i="12"/>
  <c r="D29" i="12"/>
  <c r="C29" i="12"/>
  <c r="A29" i="12"/>
  <c r="J28" i="12"/>
  <c r="I28" i="12"/>
  <c r="H28" i="12"/>
  <c r="G28" i="12"/>
  <c r="E28" i="12"/>
  <c r="D28" i="12"/>
  <c r="C28" i="12"/>
  <c r="A28" i="12"/>
  <c r="J27" i="12"/>
  <c r="I27" i="12"/>
  <c r="H27" i="12"/>
  <c r="G27" i="12"/>
  <c r="E27" i="12"/>
  <c r="D27" i="12"/>
  <c r="C27" i="12"/>
  <c r="A27" i="12"/>
  <c r="J26" i="12"/>
  <c r="I26" i="12"/>
  <c r="H26" i="12"/>
  <c r="G26" i="12"/>
  <c r="E26" i="12"/>
  <c r="D26" i="12"/>
  <c r="C26" i="12"/>
  <c r="A26" i="12"/>
  <c r="J25" i="12"/>
  <c r="I25" i="12"/>
  <c r="H25" i="12"/>
  <c r="G25" i="12"/>
  <c r="E25" i="12"/>
  <c r="D25" i="12"/>
  <c r="C25" i="12"/>
  <c r="A25" i="12"/>
  <c r="J24" i="12"/>
  <c r="I24" i="12"/>
  <c r="H24" i="12"/>
  <c r="G24" i="12"/>
  <c r="E24" i="12"/>
  <c r="D24" i="12"/>
  <c r="C24" i="12"/>
  <c r="A24" i="12"/>
  <c r="J23" i="12"/>
  <c r="I23" i="12"/>
  <c r="H23" i="12"/>
  <c r="G23" i="12"/>
  <c r="E23" i="12"/>
  <c r="D23" i="12"/>
  <c r="C23" i="12"/>
  <c r="A23" i="12"/>
  <c r="J22" i="12"/>
  <c r="I22" i="12"/>
  <c r="H22" i="12"/>
  <c r="G22" i="12"/>
  <c r="E22" i="12"/>
  <c r="D22" i="12"/>
  <c r="C22" i="12"/>
  <c r="A22" i="12"/>
  <c r="J21" i="12"/>
  <c r="I21" i="12"/>
  <c r="H21" i="12"/>
  <c r="G21" i="12"/>
  <c r="E21" i="12"/>
  <c r="D21" i="12"/>
  <c r="C21" i="12"/>
  <c r="A21" i="12"/>
  <c r="J20" i="12"/>
  <c r="I20" i="12"/>
  <c r="H20" i="12"/>
  <c r="G20" i="12"/>
  <c r="E20" i="12"/>
  <c r="D20" i="12"/>
  <c r="C20" i="12"/>
  <c r="A20" i="12"/>
  <c r="J19" i="12"/>
  <c r="I19" i="12"/>
  <c r="H19" i="12"/>
  <c r="G19" i="12"/>
  <c r="E19" i="12"/>
  <c r="D19" i="12"/>
  <c r="C19" i="12"/>
  <c r="A19" i="12"/>
  <c r="J18" i="12"/>
  <c r="I18" i="12"/>
  <c r="H18" i="12"/>
  <c r="G18" i="12"/>
  <c r="E18" i="12"/>
  <c r="D18" i="12"/>
  <c r="C18" i="12"/>
  <c r="A18" i="12"/>
  <c r="J17" i="12"/>
  <c r="I17" i="12"/>
  <c r="H17" i="12"/>
  <c r="G17" i="12"/>
  <c r="E17" i="12"/>
  <c r="D17" i="12"/>
  <c r="C17" i="12"/>
  <c r="A17" i="12"/>
  <c r="J16" i="12"/>
  <c r="I16" i="12"/>
  <c r="H16" i="12"/>
  <c r="G16" i="12"/>
  <c r="E16" i="12"/>
  <c r="D16" i="12"/>
  <c r="C16" i="12"/>
  <c r="A16" i="12"/>
  <c r="J15" i="12"/>
  <c r="I15" i="12"/>
  <c r="H15" i="12"/>
  <c r="G15" i="12"/>
  <c r="E15" i="12"/>
  <c r="D15" i="12"/>
  <c r="C15" i="12"/>
  <c r="A15" i="12"/>
  <c r="J14" i="12"/>
  <c r="I14" i="12"/>
  <c r="H14" i="12"/>
  <c r="G14" i="12"/>
  <c r="E14" i="12"/>
  <c r="D14" i="12"/>
  <c r="C14" i="12"/>
  <c r="A14" i="12"/>
  <c r="J13" i="12"/>
  <c r="I13" i="12"/>
  <c r="H13" i="12"/>
  <c r="G13" i="12"/>
  <c r="E13" i="12"/>
  <c r="D13" i="12"/>
  <c r="C13" i="12"/>
  <c r="A13" i="12"/>
  <c r="J12" i="12"/>
  <c r="I12" i="12"/>
  <c r="H12" i="12"/>
  <c r="G12" i="12"/>
  <c r="E12" i="12"/>
  <c r="D12" i="12"/>
  <c r="C12" i="12"/>
  <c r="A12" i="12"/>
  <c r="J11" i="12"/>
  <c r="I11" i="12"/>
  <c r="H11" i="12"/>
  <c r="G11" i="12"/>
  <c r="E11" i="12"/>
  <c r="D11" i="12"/>
  <c r="C11" i="12"/>
  <c r="A11" i="12"/>
  <c r="J10" i="12"/>
  <c r="I10" i="12"/>
  <c r="H10" i="12"/>
  <c r="G10" i="12"/>
  <c r="E10" i="12"/>
  <c r="D10" i="12"/>
  <c r="C10" i="12"/>
  <c r="A10" i="12"/>
  <c r="J31" i="11"/>
  <c r="I31" i="11"/>
  <c r="H31" i="11"/>
  <c r="G31" i="11"/>
  <c r="E31" i="11"/>
  <c r="D31" i="11"/>
  <c r="C31" i="11"/>
  <c r="A31" i="11"/>
  <c r="J30" i="11"/>
  <c r="I30" i="11"/>
  <c r="H30" i="11"/>
  <c r="G30" i="11"/>
  <c r="E30" i="11"/>
  <c r="D30" i="11"/>
  <c r="C30" i="11"/>
  <c r="A30" i="11"/>
  <c r="J29" i="11"/>
  <c r="I29" i="11"/>
  <c r="H29" i="11"/>
  <c r="G29" i="11"/>
  <c r="E29" i="11"/>
  <c r="D29" i="11"/>
  <c r="C29" i="11"/>
  <c r="A29" i="11"/>
  <c r="J28" i="11"/>
  <c r="I28" i="11"/>
  <c r="H28" i="11"/>
  <c r="G28" i="11"/>
  <c r="E28" i="11"/>
  <c r="D28" i="11"/>
  <c r="C28" i="11"/>
  <c r="A28" i="11"/>
  <c r="J27" i="11"/>
  <c r="I27" i="11"/>
  <c r="H27" i="11"/>
  <c r="G27" i="11"/>
  <c r="E27" i="11"/>
  <c r="D27" i="11"/>
  <c r="C27" i="11"/>
  <c r="A27" i="11"/>
  <c r="J26" i="11"/>
  <c r="I26" i="11"/>
  <c r="H26" i="11"/>
  <c r="G26" i="11"/>
  <c r="E26" i="11"/>
  <c r="D26" i="11"/>
  <c r="C26" i="11"/>
  <c r="A26" i="11"/>
  <c r="J25" i="11"/>
  <c r="I25" i="11"/>
  <c r="H25" i="11"/>
  <c r="G25" i="11"/>
  <c r="E25" i="11"/>
  <c r="D25" i="11"/>
  <c r="C25" i="11"/>
  <c r="A25" i="11"/>
  <c r="J24" i="11"/>
  <c r="I24" i="11"/>
  <c r="H24" i="11"/>
  <c r="G24" i="11"/>
  <c r="E24" i="11"/>
  <c r="D24" i="11"/>
  <c r="C24" i="11"/>
  <c r="A24" i="11"/>
  <c r="J23" i="11"/>
  <c r="I23" i="11"/>
  <c r="H23" i="11"/>
  <c r="G23" i="11"/>
  <c r="E23" i="11"/>
  <c r="D23" i="11"/>
  <c r="C23" i="11"/>
  <c r="A23" i="11"/>
  <c r="J22" i="11"/>
  <c r="I22" i="11"/>
  <c r="H22" i="11"/>
  <c r="G22" i="11"/>
  <c r="E22" i="11"/>
  <c r="D22" i="11"/>
  <c r="C22" i="11"/>
  <c r="A22" i="11"/>
  <c r="J21" i="11"/>
  <c r="I21" i="11"/>
  <c r="H21" i="11"/>
  <c r="G21" i="11"/>
  <c r="E21" i="11"/>
  <c r="D21" i="11"/>
  <c r="C21" i="11"/>
  <c r="A21" i="11"/>
  <c r="J20" i="11"/>
  <c r="I20" i="11"/>
  <c r="H20" i="11"/>
  <c r="G20" i="11"/>
  <c r="E20" i="11"/>
  <c r="D20" i="11"/>
  <c r="C20" i="11"/>
  <c r="A20" i="11"/>
  <c r="J19" i="11"/>
  <c r="I19" i="11"/>
  <c r="H19" i="11"/>
  <c r="G19" i="11"/>
  <c r="E19" i="11"/>
  <c r="D19" i="11"/>
  <c r="C19" i="11"/>
  <c r="A19" i="11"/>
  <c r="J18" i="11"/>
  <c r="I18" i="11"/>
  <c r="H18" i="11"/>
  <c r="G18" i="11"/>
  <c r="E18" i="11"/>
  <c r="D18" i="11"/>
  <c r="C18" i="11"/>
  <c r="A18" i="11"/>
  <c r="J17" i="11"/>
  <c r="I17" i="11"/>
  <c r="H17" i="11"/>
  <c r="G17" i="11"/>
  <c r="E17" i="11"/>
  <c r="D17" i="11"/>
  <c r="C17" i="11"/>
  <c r="A17" i="11"/>
  <c r="J16" i="11"/>
  <c r="I16" i="11"/>
  <c r="H16" i="11"/>
  <c r="G16" i="11"/>
  <c r="E16" i="11"/>
  <c r="D16" i="11"/>
  <c r="C16" i="11"/>
  <c r="A16" i="11"/>
  <c r="J15" i="11"/>
  <c r="I15" i="11"/>
  <c r="H15" i="11"/>
  <c r="G15" i="11"/>
  <c r="E15" i="11"/>
  <c r="D15" i="11"/>
  <c r="C15" i="11"/>
  <c r="A15" i="11"/>
  <c r="J14" i="11"/>
  <c r="I14" i="11"/>
  <c r="H14" i="11"/>
  <c r="G14" i="11"/>
  <c r="E14" i="11"/>
  <c r="D14" i="11"/>
  <c r="C14" i="11"/>
  <c r="A14" i="11"/>
  <c r="J13" i="11"/>
  <c r="I13" i="11"/>
  <c r="H13" i="11"/>
  <c r="G13" i="11"/>
  <c r="E13" i="11"/>
  <c r="D13" i="11"/>
  <c r="C13" i="11"/>
  <c r="A13" i="11"/>
  <c r="J12" i="11"/>
  <c r="I12" i="11"/>
  <c r="H12" i="11"/>
  <c r="G12" i="11"/>
  <c r="E12" i="11"/>
  <c r="D12" i="11"/>
  <c r="C12" i="11"/>
  <c r="A12" i="11"/>
  <c r="J11" i="11"/>
  <c r="I11" i="11"/>
  <c r="H11" i="11"/>
  <c r="G11" i="11"/>
  <c r="E11" i="11"/>
  <c r="D11" i="11"/>
  <c r="C11" i="11"/>
  <c r="A11" i="11"/>
  <c r="J10" i="11"/>
  <c r="I10" i="11"/>
  <c r="H10" i="11"/>
  <c r="G10" i="11"/>
  <c r="E10" i="11"/>
  <c r="D10" i="11"/>
  <c r="C10" i="11"/>
  <c r="A10" i="11"/>
  <c r="J31" i="10"/>
  <c r="I31" i="10"/>
  <c r="H31" i="10"/>
  <c r="G31" i="10"/>
  <c r="E31" i="10"/>
  <c r="D31" i="10"/>
  <c r="C31" i="10"/>
  <c r="A31" i="10"/>
  <c r="J30" i="10"/>
  <c r="I30" i="10"/>
  <c r="H30" i="10"/>
  <c r="G30" i="10"/>
  <c r="E30" i="10"/>
  <c r="D30" i="10"/>
  <c r="C30" i="10"/>
  <c r="A30" i="10"/>
  <c r="J29" i="10"/>
  <c r="I29" i="10"/>
  <c r="H29" i="10"/>
  <c r="G29" i="10"/>
  <c r="E29" i="10"/>
  <c r="D29" i="10"/>
  <c r="C29" i="10"/>
  <c r="A29" i="10"/>
  <c r="J28" i="10"/>
  <c r="I28" i="10"/>
  <c r="H28" i="10"/>
  <c r="G28" i="10"/>
  <c r="E28" i="10"/>
  <c r="D28" i="10"/>
  <c r="C28" i="10"/>
  <c r="A28" i="10"/>
  <c r="J27" i="10"/>
  <c r="I27" i="10"/>
  <c r="H27" i="10"/>
  <c r="G27" i="10"/>
  <c r="E27" i="10"/>
  <c r="D27" i="10"/>
  <c r="C27" i="10"/>
  <c r="A27" i="10"/>
  <c r="J26" i="10"/>
  <c r="I26" i="10"/>
  <c r="H26" i="10"/>
  <c r="G26" i="10"/>
  <c r="E26" i="10"/>
  <c r="D26" i="10"/>
  <c r="C26" i="10"/>
  <c r="A26" i="10"/>
  <c r="J25" i="10"/>
  <c r="I25" i="10"/>
  <c r="H25" i="10"/>
  <c r="G25" i="10"/>
  <c r="E25" i="10"/>
  <c r="D25" i="10"/>
  <c r="C25" i="10"/>
  <c r="A25" i="10"/>
  <c r="J24" i="10"/>
  <c r="I24" i="10"/>
  <c r="H24" i="10"/>
  <c r="G24" i="10"/>
  <c r="E24" i="10"/>
  <c r="D24" i="10"/>
  <c r="C24" i="10"/>
  <c r="A24" i="10"/>
  <c r="J23" i="10"/>
  <c r="I23" i="10"/>
  <c r="H23" i="10"/>
  <c r="G23" i="10"/>
  <c r="E23" i="10"/>
  <c r="D23" i="10"/>
  <c r="C23" i="10"/>
  <c r="A23" i="10"/>
  <c r="J22" i="10"/>
  <c r="I22" i="10"/>
  <c r="H22" i="10"/>
  <c r="G22" i="10"/>
  <c r="E22" i="10"/>
  <c r="D22" i="10"/>
  <c r="C22" i="10"/>
  <c r="A22" i="10"/>
  <c r="J21" i="10"/>
  <c r="I21" i="10"/>
  <c r="H21" i="10"/>
  <c r="G21" i="10"/>
  <c r="E21" i="10"/>
  <c r="D21" i="10"/>
  <c r="C21" i="10"/>
  <c r="A21" i="10"/>
  <c r="J20" i="10"/>
  <c r="I20" i="10"/>
  <c r="H20" i="10"/>
  <c r="G20" i="10"/>
  <c r="E20" i="10"/>
  <c r="D20" i="10"/>
  <c r="C20" i="10"/>
  <c r="A20" i="10"/>
  <c r="J19" i="10"/>
  <c r="I19" i="10"/>
  <c r="H19" i="10"/>
  <c r="G19" i="10"/>
  <c r="E19" i="10"/>
  <c r="D19" i="10"/>
  <c r="C19" i="10"/>
  <c r="A19" i="10"/>
  <c r="J18" i="10"/>
  <c r="I18" i="10"/>
  <c r="H18" i="10"/>
  <c r="G18" i="10"/>
  <c r="E18" i="10"/>
  <c r="D18" i="10"/>
  <c r="C18" i="10"/>
  <c r="A18" i="10"/>
  <c r="J17" i="10"/>
  <c r="I17" i="10"/>
  <c r="H17" i="10"/>
  <c r="G17" i="10"/>
  <c r="E17" i="10"/>
  <c r="D17" i="10"/>
  <c r="C17" i="10"/>
  <c r="A17" i="10"/>
  <c r="J16" i="10"/>
  <c r="I16" i="10"/>
  <c r="H16" i="10"/>
  <c r="G16" i="10"/>
  <c r="E16" i="10"/>
  <c r="D16" i="10"/>
  <c r="C16" i="10"/>
  <c r="A16" i="10"/>
  <c r="J15" i="10"/>
  <c r="I15" i="10"/>
  <c r="H15" i="10"/>
  <c r="G15" i="10"/>
  <c r="E15" i="10"/>
  <c r="D15" i="10"/>
  <c r="C15" i="10"/>
  <c r="A15" i="10"/>
  <c r="J14" i="10"/>
  <c r="I14" i="10"/>
  <c r="H14" i="10"/>
  <c r="G14" i="10"/>
  <c r="E14" i="10"/>
  <c r="D14" i="10"/>
  <c r="C14" i="10"/>
  <c r="A14" i="10"/>
  <c r="J13" i="10"/>
  <c r="I13" i="10"/>
  <c r="H13" i="10"/>
  <c r="G13" i="10"/>
  <c r="E13" i="10"/>
  <c r="D13" i="10"/>
  <c r="C13" i="10"/>
  <c r="A13" i="10"/>
  <c r="J12" i="10"/>
  <c r="I12" i="10"/>
  <c r="H12" i="10"/>
  <c r="G12" i="10"/>
  <c r="E12" i="10"/>
  <c r="D12" i="10"/>
  <c r="C12" i="10"/>
  <c r="A12" i="10"/>
  <c r="J11" i="10"/>
  <c r="I11" i="10"/>
  <c r="H11" i="10"/>
  <c r="G11" i="10"/>
  <c r="E11" i="10"/>
  <c r="D11" i="10"/>
  <c r="C11" i="10"/>
  <c r="A11" i="10"/>
  <c r="J10" i="10"/>
  <c r="I10" i="10"/>
  <c r="H10" i="10"/>
  <c r="G10" i="10"/>
  <c r="E10" i="10"/>
  <c r="D10" i="10"/>
  <c r="C10" i="10"/>
  <c r="A10" i="10"/>
  <c r="J31" i="9"/>
  <c r="I31" i="9"/>
  <c r="H31" i="9"/>
  <c r="G31" i="9"/>
  <c r="E31" i="9"/>
  <c r="D31" i="9"/>
  <c r="C31" i="9"/>
  <c r="A31" i="9"/>
  <c r="J30" i="9"/>
  <c r="I30" i="9"/>
  <c r="H30" i="9"/>
  <c r="G30" i="9"/>
  <c r="E30" i="9"/>
  <c r="D30" i="9"/>
  <c r="C30" i="9"/>
  <c r="A30" i="9"/>
  <c r="J29" i="9"/>
  <c r="I29" i="9"/>
  <c r="H29" i="9"/>
  <c r="G29" i="9"/>
  <c r="E29" i="9"/>
  <c r="D29" i="9"/>
  <c r="C29" i="9"/>
  <c r="A29" i="9"/>
  <c r="J28" i="9"/>
  <c r="I28" i="9"/>
  <c r="H28" i="9"/>
  <c r="G28" i="9"/>
  <c r="E28" i="9"/>
  <c r="D28" i="9"/>
  <c r="C28" i="9"/>
  <c r="A28" i="9"/>
  <c r="J27" i="9"/>
  <c r="I27" i="9"/>
  <c r="H27" i="9"/>
  <c r="G27" i="9"/>
  <c r="E27" i="9"/>
  <c r="D27" i="9"/>
  <c r="C27" i="9"/>
  <c r="A27" i="9"/>
  <c r="J26" i="9"/>
  <c r="I26" i="9"/>
  <c r="H26" i="9"/>
  <c r="G26" i="9"/>
  <c r="E26" i="9"/>
  <c r="D26" i="9"/>
  <c r="C26" i="9"/>
  <c r="A26" i="9"/>
  <c r="J25" i="9"/>
  <c r="I25" i="9"/>
  <c r="H25" i="9"/>
  <c r="G25" i="9"/>
  <c r="E25" i="9"/>
  <c r="D25" i="9"/>
  <c r="C25" i="9"/>
  <c r="A25" i="9"/>
  <c r="J24" i="9"/>
  <c r="I24" i="9"/>
  <c r="H24" i="9"/>
  <c r="G24" i="9"/>
  <c r="E24" i="9"/>
  <c r="D24" i="9"/>
  <c r="C24" i="9"/>
  <c r="A24" i="9"/>
  <c r="J23" i="9"/>
  <c r="I23" i="9"/>
  <c r="H23" i="9"/>
  <c r="G23" i="9"/>
  <c r="E23" i="9"/>
  <c r="D23" i="9"/>
  <c r="C23" i="9"/>
  <c r="A23" i="9"/>
  <c r="J22" i="9"/>
  <c r="I22" i="9"/>
  <c r="H22" i="9"/>
  <c r="G22" i="9"/>
  <c r="E22" i="9"/>
  <c r="D22" i="9"/>
  <c r="C22" i="9"/>
  <c r="A22" i="9"/>
  <c r="J21" i="9"/>
  <c r="I21" i="9"/>
  <c r="H21" i="9"/>
  <c r="G21" i="9"/>
  <c r="E21" i="9"/>
  <c r="D21" i="9"/>
  <c r="C21" i="9"/>
  <c r="A21" i="9"/>
  <c r="J20" i="9"/>
  <c r="I20" i="9"/>
  <c r="H20" i="9"/>
  <c r="G20" i="9"/>
  <c r="E20" i="9"/>
  <c r="D20" i="9"/>
  <c r="C20" i="9"/>
  <c r="A20" i="9"/>
  <c r="J19" i="9"/>
  <c r="I19" i="9"/>
  <c r="H19" i="9"/>
  <c r="G19" i="9"/>
  <c r="E19" i="9"/>
  <c r="D19" i="9"/>
  <c r="C19" i="9"/>
  <c r="A19" i="9"/>
  <c r="J18" i="9"/>
  <c r="I18" i="9"/>
  <c r="H18" i="9"/>
  <c r="G18" i="9"/>
  <c r="E18" i="9"/>
  <c r="D18" i="9"/>
  <c r="C18" i="9"/>
  <c r="A18" i="9"/>
  <c r="J17" i="9"/>
  <c r="I17" i="9"/>
  <c r="H17" i="9"/>
  <c r="G17" i="9"/>
  <c r="E17" i="9"/>
  <c r="D17" i="9"/>
  <c r="C17" i="9"/>
  <c r="A17" i="9"/>
  <c r="J16" i="9"/>
  <c r="I16" i="9"/>
  <c r="H16" i="9"/>
  <c r="G16" i="9"/>
  <c r="E16" i="9"/>
  <c r="D16" i="9"/>
  <c r="C16" i="9"/>
  <c r="A16" i="9"/>
  <c r="J15" i="9"/>
  <c r="I15" i="9"/>
  <c r="H15" i="9"/>
  <c r="G15" i="9"/>
  <c r="E15" i="9"/>
  <c r="D15" i="9"/>
  <c r="C15" i="9"/>
  <c r="A15" i="9"/>
  <c r="J14" i="9"/>
  <c r="I14" i="9"/>
  <c r="H14" i="9"/>
  <c r="G14" i="9"/>
  <c r="E14" i="9"/>
  <c r="D14" i="9"/>
  <c r="C14" i="9"/>
  <c r="A14" i="9"/>
  <c r="J13" i="9"/>
  <c r="I13" i="9"/>
  <c r="H13" i="9"/>
  <c r="G13" i="9"/>
  <c r="E13" i="9"/>
  <c r="D13" i="9"/>
  <c r="C13" i="9"/>
  <c r="A13" i="9"/>
  <c r="J12" i="9"/>
  <c r="I12" i="9"/>
  <c r="H12" i="9"/>
  <c r="G12" i="9"/>
  <c r="E12" i="9"/>
  <c r="D12" i="9"/>
  <c r="C12" i="9"/>
  <c r="A12" i="9"/>
  <c r="J11" i="9"/>
  <c r="I11" i="9"/>
  <c r="H11" i="9"/>
  <c r="G11" i="9"/>
  <c r="E11" i="9"/>
  <c r="D11" i="9"/>
  <c r="C11" i="9"/>
  <c r="A11" i="9"/>
  <c r="J10" i="9"/>
  <c r="I10" i="9"/>
  <c r="H10" i="9"/>
  <c r="G10" i="9"/>
  <c r="E10" i="9"/>
  <c r="D10" i="9"/>
  <c r="C10" i="9"/>
  <c r="A10" i="9"/>
  <c r="A30" i="8"/>
  <c r="C30" i="8"/>
  <c r="D30" i="8"/>
  <c r="E30" i="8"/>
  <c r="G30" i="8"/>
  <c r="H30" i="8"/>
  <c r="I30" i="8"/>
  <c r="J30" i="8"/>
  <c r="A31" i="8"/>
  <c r="C31" i="8"/>
  <c r="D31" i="8"/>
  <c r="E31" i="8"/>
  <c r="G31" i="8"/>
  <c r="H31" i="8"/>
  <c r="I31" i="8"/>
  <c r="J31" i="8"/>
  <c r="A32" i="8"/>
  <c r="C32" i="8"/>
  <c r="D32" i="8"/>
  <c r="E32" i="8"/>
  <c r="G32" i="8"/>
  <c r="H32" i="8"/>
  <c r="I32" i="8"/>
  <c r="J32" i="8"/>
  <c r="J29" i="8"/>
  <c r="I29" i="8"/>
  <c r="H29" i="8"/>
  <c r="G29" i="8"/>
  <c r="E29" i="8"/>
  <c r="D29" i="8"/>
  <c r="C29" i="8"/>
  <c r="A29" i="8"/>
  <c r="J28" i="8"/>
  <c r="I28" i="8"/>
  <c r="H28" i="8"/>
  <c r="G28" i="8"/>
  <c r="E28" i="8"/>
  <c r="D28" i="8"/>
  <c r="C28" i="8"/>
  <c r="A28" i="8"/>
  <c r="J27" i="8"/>
  <c r="I27" i="8"/>
  <c r="H27" i="8"/>
  <c r="G27" i="8"/>
  <c r="E27" i="8"/>
  <c r="D27" i="8"/>
  <c r="C27" i="8"/>
  <c r="A27" i="8"/>
  <c r="J26" i="8"/>
  <c r="I26" i="8"/>
  <c r="H26" i="8"/>
  <c r="G26" i="8"/>
  <c r="E26" i="8"/>
  <c r="D26" i="8"/>
  <c r="C26" i="8"/>
  <c r="A26" i="8"/>
  <c r="J25" i="8"/>
  <c r="I25" i="8"/>
  <c r="H25" i="8"/>
  <c r="G25" i="8"/>
  <c r="E25" i="8"/>
  <c r="D25" i="8"/>
  <c r="C25" i="8"/>
  <c r="A25" i="8"/>
  <c r="J24" i="8"/>
  <c r="I24" i="8"/>
  <c r="H24" i="8"/>
  <c r="G24" i="8"/>
  <c r="E24" i="8"/>
  <c r="D24" i="8"/>
  <c r="C24" i="8"/>
  <c r="A24" i="8"/>
  <c r="J23" i="8"/>
  <c r="I23" i="8"/>
  <c r="H23" i="8"/>
  <c r="G23" i="8"/>
  <c r="E23" i="8"/>
  <c r="D23" i="8"/>
  <c r="C23" i="8"/>
  <c r="A23" i="8"/>
  <c r="J22" i="8"/>
  <c r="I22" i="8"/>
  <c r="H22" i="8"/>
  <c r="G22" i="8"/>
  <c r="E22" i="8"/>
  <c r="D22" i="8"/>
  <c r="C22" i="8"/>
  <c r="A22" i="8"/>
  <c r="J21" i="8"/>
  <c r="I21" i="8"/>
  <c r="H21" i="8"/>
  <c r="G21" i="8"/>
  <c r="E21" i="8"/>
  <c r="D21" i="8"/>
  <c r="C21" i="8"/>
  <c r="A21" i="8"/>
  <c r="J20" i="8"/>
  <c r="I20" i="8"/>
  <c r="H20" i="8"/>
  <c r="G20" i="8"/>
  <c r="E20" i="8"/>
  <c r="D20" i="8"/>
  <c r="C20" i="8"/>
  <c r="A20" i="8"/>
  <c r="J19" i="8"/>
  <c r="I19" i="8"/>
  <c r="H19" i="8"/>
  <c r="G19" i="8"/>
  <c r="E19" i="8"/>
  <c r="D19" i="8"/>
  <c r="C19" i="8"/>
  <c r="A19" i="8"/>
  <c r="J18" i="8"/>
  <c r="I18" i="8"/>
  <c r="H18" i="8"/>
  <c r="G18" i="8"/>
  <c r="E18" i="8"/>
  <c r="D18" i="8"/>
  <c r="C18" i="8"/>
  <c r="A18" i="8"/>
  <c r="J17" i="8"/>
  <c r="I17" i="8"/>
  <c r="H17" i="8"/>
  <c r="G17" i="8"/>
  <c r="E17" i="8"/>
  <c r="D17" i="8"/>
  <c r="C17" i="8"/>
  <c r="A17" i="8"/>
  <c r="J16" i="8"/>
  <c r="I16" i="8"/>
  <c r="H16" i="8"/>
  <c r="G16" i="8"/>
  <c r="E16" i="8"/>
  <c r="D16" i="8"/>
  <c r="C16" i="8"/>
  <c r="A16" i="8"/>
  <c r="J15" i="8"/>
  <c r="I15" i="8"/>
  <c r="H15" i="8"/>
  <c r="G15" i="8"/>
  <c r="E15" i="8"/>
  <c r="D15" i="8"/>
  <c r="C15" i="8"/>
  <c r="A15" i="8"/>
  <c r="J14" i="8"/>
  <c r="I14" i="8"/>
  <c r="H14" i="8"/>
  <c r="G14" i="8"/>
  <c r="E14" i="8"/>
  <c r="D14" i="8"/>
  <c r="C14" i="8"/>
  <c r="A14" i="8"/>
  <c r="J13" i="8"/>
  <c r="I13" i="8"/>
  <c r="H13" i="8"/>
  <c r="G13" i="8"/>
  <c r="E13" i="8"/>
  <c r="D13" i="8"/>
  <c r="C13" i="8"/>
  <c r="A13" i="8"/>
  <c r="J12" i="8"/>
  <c r="I12" i="8"/>
  <c r="H12" i="8"/>
  <c r="G12" i="8"/>
  <c r="E12" i="8"/>
  <c r="D12" i="8"/>
  <c r="C12" i="8"/>
  <c r="A12" i="8"/>
  <c r="J11" i="8"/>
  <c r="I11" i="8"/>
  <c r="H11" i="8"/>
  <c r="G11" i="8"/>
  <c r="E11" i="8"/>
  <c r="D11" i="8"/>
  <c r="C11" i="8"/>
  <c r="A11" i="8"/>
  <c r="J10" i="8"/>
  <c r="I10" i="8"/>
  <c r="H10" i="8"/>
  <c r="G10" i="8"/>
  <c r="E10" i="8"/>
  <c r="D10" i="8"/>
  <c r="C10" i="8"/>
  <c r="A10" i="8"/>
  <c r="J9" i="8"/>
  <c r="I9" i="8"/>
  <c r="H9" i="8"/>
  <c r="G9" i="8"/>
  <c r="E9" i="8"/>
  <c r="D9" i="8"/>
  <c r="C9" i="8"/>
  <c r="A9" i="8"/>
  <c r="J31" i="7"/>
  <c r="I31" i="7"/>
  <c r="H31" i="7"/>
  <c r="G31" i="7"/>
  <c r="E31" i="7"/>
  <c r="D31" i="7"/>
  <c r="C31" i="7"/>
  <c r="A31" i="7"/>
  <c r="J30" i="7"/>
  <c r="I30" i="7"/>
  <c r="H30" i="7"/>
  <c r="G30" i="7"/>
  <c r="E30" i="7"/>
  <c r="D30" i="7"/>
  <c r="C30" i="7"/>
  <c r="A30" i="7"/>
  <c r="J29" i="7"/>
  <c r="I29" i="7"/>
  <c r="H29" i="7"/>
  <c r="G29" i="7"/>
  <c r="E29" i="7"/>
  <c r="D29" i="7"/>
  <c r="C29" i="7"/>
  <c r="A29" i="7"/>
  <c r="J28" i="7"/>
  <c r="I28" i="7"/>
  <c r="H28" i="7"/>
  <c r="G28" i="7"/>
  <c r="E28" i="7"/>
  <c r="D28" i="7"/>
  <c r="C28" i="7"/>
  <c r="A28" i="7"/>
  <c r="J27" i="7"/>
  <c r="I27" i="7"/>
  <c r="H27" i="7"/>
  <c r="G27" i="7"/>
  <c r="E27" i="7"/>
  <c r="D27" i="7"/>
  <c r="C27" i="7"/>
  <c r="A27" i="7"/>
  <c r="J26" i="7"/>
  <c r="I26" i="7"/>
  <c r="H26" i="7"/>
  <c r="G26" i="7"/>
  <c r="E26" i="7"/>
  <c r="D26" i="7"/>
  <c r="C26" i="7"/>
  <c r="A26" i="7"/>
  <c r="J25" i="7"/>
  <c r="I25" i="7"/>
  <c r="H25" i="7"/>
  <c r="G25" i="7"/>
  <c r="E25" i="7"/>
  <c r="D25" i="7"/>
  <c r="C25" i="7"/>
  <c r="A25" i="7"/>
  <c r="J24" i="7"/>
  <c r="I24" i="7"/>
  <c r="H24" i="7"/>
  <c r="G24" i="7"/>
  <c r="E24" i="7"/>
  <c r="D24" i="7"/>
  <c r="C24" i="7"/>
  <c r="A24" i="7"/>
  <c r="J23" i="7"/>
  <c r="I23" i="7"/>
  <c r="H23" i="7"/>
  <c r="G23" i="7"/>
  <c r="E23" i="7"/>
  <c r="D23" i="7"/>
  <c r="C23" i="7"/>
  <c r="A23" i="7"/>
  <c r="J22" i="7"/>
  <c r="I22" i="7"/>
  <c r="H22" i="7"/>
  <c r="G22" i="7"/>
  <c r="E22" i="7"/>
  <c r="D22" i="7"/>
  <c r="C22" i="7"/>
  <c r="A22" i="7"/>
  <c r="J21" i="7"/>
  <c r="I21" i="7"/>
  <c r="H21" i="7"/>
  <c r="G21" i="7"/>
  <c r="E21" i="7"/>
  <c r="D21" i="7"/>
  <c r="C21" i="7"/>
  <c r="A21" i="7"/>
  <c r="J20" i="7"/>
  <c r="I20" i="7"/>
  <c r="H20" i="7"/>
  <c r="G20" i="7"/>
  <c r="E20" i="7"/>
  <c r="D20" i="7"/>
  <c r="C20" i="7"/>
  <c r="A20" i="7"/>
  <c r="J19" i="7"/>
  <c r="I19" i="7"/>
  <c r="H19" i="7"/>
  <c r="G19" i="7"/>
  <c r="E19" i="7"/>
  <c r="D19" i="7"/>
  <c r="C19" i="7"/>
  <c r="A19" i="7"/>
  <c r="J18" i="7"/>
  <c r="I18" i="7"/>
  <c r="H18" i="7"/>
  <c r="G18" i="7"/>
  <c r="E18" i="7"/>
  <c r="D18" i="7"/>
  <c r="C18" i="7"/>
  <c r="A18" i="7"/>
  <c r="J17" i="7"/>
  <c r="I17" i="7"/>
  <c r="H17" i="7"/>
  <c r="G17" i="7"/>
  <c r="E17" i="7"/>
  <c r="D17" i="7"/>
  <c r="C17" i="7"/>
  <c r="A17" i="7"/>
  <c r="J16" i="7"/>
  <c r="I16" i="7"/>
  <c r="H16" i="7"/>
  <c r="G16" i="7"/>
  <c r="E16" i="7"/>
  <c r="D16" i="7"/>
  <c r="C16" i="7"/>
  <c r="A16" i="7"/>
  <c r="J15" i="7"/>
  <c r="I15" i="7"/>
  <c r="H15" i="7"/>
  <c r="G15" i="7"/>
  <c r="E15" i="7"/>
  <c r="D15" i="7"/>
  <c r="C15" i="7"/>
  <c r="A15" i="7"/>
  <c r="J14" i="7"/>
  <c r="I14" i="7"/>
  <c r="H14" i="7"/>
  <c r="G14" i="7"/>
  <c r="E14" i="7"/>
  <c r="D14" i="7"/>
  <c r="C14" i="7"/>
  <c r="A14" i="7"/>
  <c r="J13" i="7"/>
  <c r="I13" i="7"/>
  <c r="H13" i="7"/>
  <c r="G13" i="7"/>
  <c r="E13" i="7"/>
  <c r="D13" i="7"/>
  <c r="C13" i="7"/>
  <c r="A13" i="7"/>
  <c r="J12" i="7"/>
  <c r="I12" i="7"/>
  <c r="H12" i="7"/>
  <c r="G12" i="7"/>
  <c r="E12" i="7"/>
  <c r="D12" i="7"/>
  <c r="C12" i="7"/>
  <c r="A12" i="7"/>
  <c r="J11" i="7"/>
  <c r="I11" i="7"/>
  <c r="H11" i="7"/>
  <c r="G11" i="7"/>
  <c r="E11" i="7"/>
  <c r="D11" i="7"/>
  <c r="C11" i="7"/>
  <c r="A11" i="7"/>
  <c r="J10" i="7"/>
  <c r="I10" i="7"/>
  <c r="H10" i="7"/>
  <c r="G10" i="7"/>
  <c r="E10" i="7"/>
  <c r="D10" i="7"/>
  <c r="C10" i="7"/>
  <c r="A10" i="7"/>
  <c r="J30" i="6"/>
  <c r="I30" i="6"/>
  <c r="H30" i="6"/>
  <c r="G30" i="6"/>
  <c r="E30" i="6"/>
  <c r="D30" i="6"/>
  <c r="C30" i="6"/>
  <c r="A30" i="6"/>
  <c r="J29" i="6"/>
  <c r="I29" i="6"/>
  <c r="H29" i="6"/>
  <c r="G29" i="6"/>
  <c r="E29" i="6"/>
  <c r="D29" i="6"/>
  <c r="C29" i="6"/>
  <c r="A29" i="6"/>
  <c r="J28" i="6"/>
  <c r="I28" i="6"/>
  <c r="H28" i="6"/>
  <c r="G28" i="6"/>
  <c r="E28" i="6"/>
  <c r="D28" i="6"/>
  <c r="C28" i="6"/>
  <c r="A28" i="6"/>
  <c r="J27" i="6"/>
  <c r="I27" i="6"/>
  <c r="H27" i="6"/>
  <c r="G27" i="6"/>
  <c r="E27" i="6"/>
  <c r="D27" i="6"/>
  <c r="C27" i="6"/>
  <c r="A27" i="6"/>
  <c r="J26" i="6"/>
  <c r="I26" i="6"/>
  <c r="H26" i="6"/>
  <c r="G26" i="6"/>
  <c r="E26" i="6"/>
  <c r="D26" i="6"/>
  <c r="C26" i="6"/>
  <c r="A26" i="6"/>
  <c r="J25" i="6"/>
  <c r="I25" i="6"/>
  <c r="H25" i="6"/>
  <c r="G25" i="6"/>
  <c r="E25" i="6"/>
  <c r="D25" i="6"/>
  <c r="C25" i="6"/>
  <c r="A25" i="6"/>
  <c r="J24" i="6"/>
  <c r="I24" i="6"/>
  <c r="H24" i="6"/>
  <c r="G24" i="6"/>
  <c r="E24" i="6"/>
  <c r="D24" i="6"/>
  <c r="C24" i="6"/>
  <c r="A24" i="6"/>
  <c r="J23" i="6"/>
  <c r="I23" i="6"/>
  <c r="H23" i="6"/>
  <c r="G23" i="6"/>
  <c r="E23" i="6"/>
  <c r="D23" i="6"/>
  <c r="C23" i="6"/>
  <c r="A23" i="6"/>
  <c r="J22" i="6"/>
  <c r="I22" i="6"/>
  <c r="H22" i="6"/>
  <c r="G22" i="6"/>
  <c r="E22" i="6"/>
  <c r="D22" i="6"/>
  <c r="C22" i="6"/>
  <c r="A22" i="6"/>
  <c r="J21" i="6"/>
  <c r="I21" i="6"/>
  <c r="H21" i="6"/>
  <c r="G21" i="6"/>
  <c r="E21" i="6"/>
  <c r="D21" i="6"/>
  <c r="C21" i="6"/>
  <c r="A21" i="6"/>
  <c r="J20" i="6"/>
  <c r="I20" i="6"/>
  <c r="H20" i="6"/>
  <c r="G20" i="6"/>
  <c r="E20" i="6"/>
  <c r="D20" i="6"/>
  <c r="C20" i="6"/>
  <c r="A20" i="6"/>
  <c r="J19" i="6"/>
  <c r="I19" i="6"/>
  <c r="H19" i="6"/>
  <c r="G19" i="6"/>
  <c r="E19" i="6"/>
  <c r="D19" i="6"/>
  <c r="C19" i="6"/>
  <c r="A19" i="6"/>
  <c r="J18" i="6"/>
  <c r="I18" i="6"/>
  <c r="H18" i="6"/>
  <c r="G18" i="6"/>
  <c r="E18" i="6"/>
  <c r="D18" i="6"/>
  <c r="C18" i="6"/>
  <c r="A18" i="6"/>
  <c r="J17" i="6"/>
  <c r="I17" i="6"/>
  <c r="H17" i="6"/>
  <c r="G17" i="6"/>
  <c r="E17" i="6"/>
  <c r="D17" i="6"/>
  <c r="C17" i="6"/>
  <c r="A17" i="6"/>
  <c r="J16" i="6"/>
  <c r="I16" i="6"/>
  <c r="H16" i="6"/>
  <c r="G16" i="6"/>
  <c r="E16" i="6"/>
  <c r="D16" i="6"/>
  <c r="C16" i="6"/>
  <c r="A16" i="6"/>
  <c r="J15" i="6"/>
  <c r="I15" i="6"/>
  <c r="H15" i="6"/>
  <c r="G15" i="6"/>
  <c r="E15" i="6"/>
  <c r="D15" i="6"/>
  <c r="C15" i="6"/>
  <c r="A15" i="6"/>
  <c r="J14" i="6"/>
  <c r="I14" i="6"/>
  <c r="H14" i="6"/>
  <c r="G14" i="6"/>
  <c r="E14" i="6"/>
  <c r="D14" i="6"/>
  <c r="C14" i="6"/>
  <c r="A14" i="6"/>
  <c r="J13" i="6"/>
  <c r="I13" i="6"/>
  <c r="H13" i="6"/>
  <c r="G13" i="6"/>
  <c r="E13" i="6"/>
  <c r="D13" i="6"/>
  <c r="C13" i="6"/>
  <c r="A13" i="6"/>
  <c r="J12" i="6"/>
  <c r="I12" i="6"/>
  <c r="H12" i="6"/>
  <c r="G12" i="6"/>
  <c r="E12" i="6"/>
  <c r="D12" i="6"/>
  <c r="C12" i="6"/>
  <c r="A12" i="6"/>
  <c r="J11" i="6"/>
  <c r="I11" i="6"/>
  <c r="H11" i="6"/>
  <c r="G11" i="6"/>
  <c r="E11" i="6"/>
  <c r="D11" i="6"/>
  <c r="C11" i="6"/>
  <c r="A11" i="6"/>
  <c r="J10" i="6"/>
  <c r="I10" i="6"/>
  <c r="H10" i="6"/>
  <c r="G10" i="6"/>
  <c r="E10" i="6"/>
  <c r="D10" i="6"/>
  <c r="C10" i="6"/>
  <c r="A10" i="6"/>
  <c r="J9" i="6"/>
  <c r="I9" i="6"/>
  <c r="H9" i="6"/>
  <c r="G9" i="6"/>
  <c r="E9" i="6"/>
  <c r="D9" i="6"/>
  <c r="C9" i="6"/>
  <c r="A9" i="6"/>
  <c r="A10" i="2"/>
  <c r="C10" i="2"/>
  <c r="D10" i="2"/>
  <c r="E10" i="2"/>
  <c r="G10" i="2"/>
  <c r="H10" i="2"/>
  <c r="I10" i="2"/>
  <c r="J10" i="2"/>
  <c r="A11" i="2"/>
  <c r="C11" i="2"/>
  <c r="D11" i="2"/>
  <c r="E11" i="2"/>
  <c r="G11" i="2"/>
  <c r="H11" i="2"/>
  <c r="I11" i="2"/>
  <c r="J11" i="2"/>
  <c r="A12" i="2"/>
  <c r="C12" i="2"/>
  <c r="D12" i="2"/>
  <c r="E12" i="2"/>
  <c r="G12" i="2"/>
  <c r="H12" i="2"/>
  <c r="I12" i="2"/>
  <c r="J12" i="2"/>
  <c r="A13" i="2"/>
  <c r="C13" i="2"/>
  <c r="D13" i="2"/>
  <c r="E13" i="2"/>
  <c r="G13" i="2"/>
  <c r="H13" i="2"/>
  <c r="I13" i="2"/>
  <c r="J13" i="2"/>
  <c r="A14" i="2"/>
  <c r="C14" i="2"/>
  <c r="D14" i="2"/>
  <c r="E14" i="2"/>
  <c r="G14" i="2"/>
  <c r="H14" i="2"/>
  <c r="I14" i="2"/>
  <c r="J14" i="2"/>
  <c r="A15" i="2"/>
  <c r="C15" i="2"/>
  <c r="D15" i="2"/>
  <c r="E15" i="2"/>
  <c r="G15" i="2"/>
  <c r="H15" i="2"/>
  <c r="I15" i="2"/>
  <c r="J15" i="2"/>
  <c r="A16" i="2"/>
  <c r="C16" i="2"/>
  <c r="D16" i="2"/>
  <c r="E16" i="2"/>
  <c r="G16" i="2"/>
  <c r="H16" i="2"/>
  <c r="I16" i="2"/>
  <c r="J16" i="2"/>
  <c r="A17" i="2"/>
  <c r="C17" i="2"/>
  <c r="D17" i="2"/>
  <c r="E17" i="2"/>
  <c r="G17" i="2"/>
  <c r="H17" i="2"/>
  <c r="I17" i="2"/>
  <c r="J17" i="2"/>
  <c r="A18" i="2"/>
  <c r="C18" i="2"/>
  <c r="D18" i="2"/>
  <c r="E18" i="2"/>
  <c r="G18" i="2"/>
  <c r="H18" i="2"/>
  <c r="I18" i="2"/>
  <c r="J18" i="2"/>
  <c r="A19" i="2"/>
  <c r="C19" i="2"/>
  <c r="D19" i="2"/>
  <c r="E19" i="2"/>
  <c r="G19" i="2"/>
  <c r="H19" i="2"/>
  <c r="I19" i="2"/>
  <c r="J19" i="2"/>
  <c r="A20" i="2"/>
  <c r="C20" i="2"/>
  <c r="D20" i="2"/>
  <c r="E20" i="2"/>
  <c r="G20" i="2"/>
  <c r="H20" i="2"/>
  <c r="I20" i="2"/>
  <c r="J20" i="2"/>
  <c r="A21" i="2"/>
  <c r="C21" i="2"/>
  <c r="D21" i="2"/>
  <c r="E21" i="2"/>
  <c r="G21" i="2"/>
  <c r="H21" i="2"/>
  <c r="I21" i="2"/>
  <c r="J21" i="2"/>
  <c r="A22" i="2"/>
  <c r="C22" i="2"/>
  <c r="D22" i="2"/>
  <c r="E22" i="2"/>
  <c r="G22" i="2"/>
  <c r="H22" i="2"/>
  <c r="I22" i="2"/>
  <c r="J22" i="2"/>
  <c r="A23" i="2"/>
  <c r="C23" i="2"/>
  <c r="D23" i="2"/>
  <c r="E23" i="2"/>
  <c r="G23" i="2"/>
  <c r="H23" i="2"/>
  <c r="I23" i="2"/>
  <c r="J23" i="2"/>
  <c r="A24" i="2"/>
  <c r="C24" i="2"/>
  <c r="D24" i="2"/>
  <c r="E24" i="2"/>
  <c r="G24" i="2"/>
  <c r="H24" i="2"/>
  <c r="I24" i="2"/>
  <c r="J24" i="2"/>
  <c r="A25" i="2"/>
  <c r="C25" i="2"/>
  <c r="D25" i="2"/>
  <c r="E25" i="2"/>
  <c r="G25" i="2"/>
  <c r="H25" i="2"/>
  <c r="I25" i="2"/>
  <c r="J25" i="2"/>
  <c r="A26" i="2"/>
  <c r="C26" i="2"/>
  <c r="D26" i="2"/>
  <c r="E26" i="2"/>
  <c r="G26" i="2"/>
  <c r="H26" i="2"/>
  <c r="I26" i="2"/>
  <c r="J26" i="2"/>
  <c r="A27" i="2"/>
  <c r="C27" i="2"/>
  <c r="D27" i="2"/>
  <c r="E27" i="2"/>
  <c r="G27" i="2"/>
  <c r="H27" i="2"/>
  <c r="I27" i="2"/>
  <c r="J27" i="2"/>
  <c r="A28" i="2"/>
  <c r="C28" i="2"/>
  <c r="D28" i="2"/>
  <c r="E28" i="2"/>
  <c r="G28" i="2"/>
  <c r="H28" i="2"/>
  <c r="I28" i="2"/>
  <c r="J28" i="2"/>
  <c r="A29" i="2"/>
  <c r="C29" i="2"/>
  <c r="D29" i="2"/>
  <c r="E29" i="2"/>
  <c r="G29" i="2"/>
  <c r="H29" i="2"/>
  <c r="I29" i="2"/>
  <c r="J29" i="2"/>
  <c r="A30" i="2"/>
  <c r="C30" i="2"/>
  <c r="D30" i="2"/>
  <c r="E30" i="2"/>
  <c r="G30" i="2"/>
  <c r="H30" i="2"/>
  <c r="I30" i="2"/>
  <c r="J30" i="2"/>
  <c r="A28" i="5"/>
  <c r="C28" i="5"/>
  <c r="D28" i="5"/>
  <c r="E28" i="5"/>
  <c r="G28" i="5"/>
  <c r="H28" i="5"/>
  <c r="I28" i="5"/>
  <c r="J28" i="5"/>
  <c r="A29" i="5"/>
  <c r="C29" i="5"/>
  <c r="D29" i="5"/>
  <c r="E29" i="5"/>
  <c r="G29" i="5"/>
  <c r="H29" i="5"/>
  <c r="I29" i="5"/>
  <c r="J29" i="5"/>
  <c r="A30" i="5"/>
  <c r="C30" i="5"/>
  <c r="D30" i="5"/>
  <c r="E30" i="5"/>
  <c r="G30" i="5"/>
  <c r="H30" i="5"/>
  <c r="I30" i="5"/>
  <c r="J30" i="5"/>
  <c r="A31" i="5"/>
  <c r="C31" i="5"/>
  <c r="D31" i="5"/>
  <c r="E31" i="5"/>
  <c r="G31" i="5"/>
  <c r="H31" i="5"/>
  <c r="I31" i="5"/>
  <c r="J31" i="5"/>
  <c r="J27" i="5"/>
  <c r="I27" i="5"/>
  <c r="H27" i="5"/>
  <c r="G27" i="5"/>
  <c r="E27" i="5"/>
  <c r="D27" i="5"/>
  <c r="C27" i="5"/>
  <c r="A27" i="5"/>
  <c r="J26" i="5"/>
  <c r="I26" i="5"/>
  <c r="H26" i="5"/>
  <c r="G26" i="5"/>
  <c r="E26" i="5"/>
  <c r="D26" i="5"/>
  <c r="C26" i="5"/>
  <c r="A26" i="5"/>
  <c r="J25" i="5"/>
  <c r="I25" i="5"/>
  <c r="H25" i="5"/>
  <c r="G25" i="5"/>
  <c r="E25" i="5"/>
  <c r="D25" i="5"/>
  <c r="C25" i="5"/>
  <c r="A25" i="5"/>
  <c r="J24" i="5"/>
  <c r="I24" i="5"/>
  <c r="H24" i="5"/>
  <c r="G24" i="5"/>
  <c r="E24" i="5"/>
  <c r="D24" i="5"/>
  <c r="C24" i="5"/>
  <c r="A24" i="5"/>
  <c r="J23" i="5"/>
  <c r="I23" i="5"/>
  <c r="H23" i="5"/>
  <c r="G23" i="5"/>
  <c r="E23" i="5"/>
  <c r="D23" i="5"/>
  <c r="C23" i="5"/>
  <c r="A23" i="5"/>
  <c r="J22" i="5"/>
  <c r="I22" i="5"/>
  <c r="H22" i="5"/>
  <c r="G22" i="5"/>
  <c r="E22" i="5"/>
  <c r="D22" i="5"/>
  <c r="C22" i="5"/>
  <c r="A22" i="5"/>
  <c r="J21" i="5"/>
  <c r="I21" i="5"/>
  <c r="H21" i="5"/>
  <c r="G21" i="5"/>
  <c r="E21" i="5"/>
  <c r="D21" i="5"/>
  <c r="C21" i="5"/>
  <c r="A21" i="5"/>
  <c r="J20" i="5"/>
  <c r="I20" i="5"/>
  <c r="H20" i="5"/>
  <c r="G20" i="5"/>
  <c r="E20" i="5"/>
  <c r="D20" i="5"/>
  <c r="C20" i="5"/>
  <c r="A20" i="5"/>
  <c r="J19" i="5"/>
  <c r="I19" i="5"/>
  <c r="H19" i="5"/>
  <c r="G19" i="5"/>
  <c r="E19" i="5"/>
  <c r="D19" i="5"/>
  <c r="C19" i="5"/>
  <c r="A19" i="5"/>
  <c r="J18" i="5"/>
  <c r="I18" i="5"/>
  <c r="H18" i="5"/>
  <c r="G18" i="5"/>
  <c r="E18" i="5"/>
  <c r="D18" i="5"/>
  <c r="C18" i="5"/>
  <c r="A18" i="5"/>
  <c r="J17" i="5"/>
  <c r="I17" i="5"/>
  <c r="H17" i="5"/>
  <c r="G17" i="5"/>
  <c r="E17" i="5"/>
  <c r="D17" i="5"/>
  <c r="C17" i="5"/>
  <c r="A17" i="5"/>
  <c r="J16" i="5"/>
  <c r="I16" i="5"/>
  <c r="H16" i="5"/>
  <c r="G16" i="5"/>
  <c r="E16" i="5"/>
  <c r="D16" i="5"/>
  <c r="C16" i="5"/>
  <c r="A16" i="5"/>
  <c r="J15" i="5"/>
  <c r="I15" i="5"/>
  <c r="H15" i="5"/>
  <c r="G15" i="5"/>
  <c r="E15" i="5"/>
  <c r="D15" i="5"/>
  <c r="C15" i="5"/>
  <c r="A15" i="5"/>
  <c r="J14" i="5"/>
  <c r="I14" i="5"/>
  <c r="H14" i="5"/>
  <c r="G14" i="5"/>
  <c r="E14" i="5"/>
  <c r="D14" i="5"/>
  <c r="C14" i="5"/>
  <c r="A14" i="5"/>
  <c r="J13" i="5"/>
  <c r="I13" i="5"/>
  <c r="H13" i="5"/>
  <c r="G13" i="5"/>
  <c r="E13" i="5"/>
  <c r="D13" i="5"/>
  <c r="C13" i="5"/>
  <c r="A13" i="5"/>
  <c r="J12" i="5"/>
  <c r="I12" i="5"/>
  <c r="H12" i="5"/>
  <c r="G12" i="5"/>
  <c r="E12" i="5"/>
  <c r="D12" i="5"/>
  <c r="C12" i="5"/>
  <c r="A12" i="5"/>
  <c r="J11" i="5"/>
  <c r="I11" i="5"/>
  <c r="H11" i="5"/>
  <c r="G11" i="5"/>
  <c r="E11" i="5"/>
  <c r="D11" i="5"/>
  <c r="C11" i="5"/>
  <c r="A11" i="5"/>
  <c r="J10" i="5"/>
  <c r="I10" i="5"/>
  <c r="H10" i="5"/>
  <c r="G10" i="5"/>
  <c r="E10" i="5"/>
  <c r="D10" i="5"/>
  <c r="C10" i="5"/>
  <c r="A10" i="5"/>
  <c r="A29" i="4"/>
  <c r="C29" i="4"/>
  <c r="D29" i="4"/>
  <c r="E29" i="4"/>
  <c r="G29" i="4"/>
  <c r="H29" i="4"/>
  <c r="I29" i="4"/>
  <c r="J29" i="4"/>
  <c r="A30" i="4"/>
  <c r="C30" i="4"/>
  <c r="D30" i="4"/>
  <c r="E30" i="4"/>
  <c r="G30" i="4"/>
  <c r="H30" i="4"/>
  <c r="I30" i="4"/>
  <c r="J30" i="4"/>
  <c r="A31" i="4"/>
  <c r="C31" i="4"/>
  <c r="D31" i="4"/>
  <c r="E31" i="4"/>
  <c r="G31" i="4"/>
  <c r="H31" i="4"/>
  <c r="I31" i="4"/>
  <c r="J31" i="4"/>
  <c r="J28" i="4"/>
  <c r="I28" i="4"/>
  <c r="H28" i="4"/>
  <c r="G28" i="4"/>
  <c r="E28" i="4"/>
  <c r="D28" i="4"/>
  <c r="C28" i="4"/>
  <c r="A28" i="4"/>
  <c r="J27" i="4"/>
  <c r="I27" i="4"/>
  <c r="H27" i="4"/>
  <c r="G27" i="4"/>
  <c r="E27" i="4"/>
  <c r="D27" i="4"/>
  <c r="C27" i="4"/>
  <c r="A27" i="4"/>
  <c r="J26" i="4"/>
  <c r="I26" i="4"/>
  <c r="H26" i="4"/>
  <c r="G26" i="4"/>
  <c r="E26" i="4"/>
  <c r="D26" i="4"/>
  <c r="C26" i="4"/>
  <c r="A26" i="4"/>
  <c r="J25" i="4"/>
  <c r="I25" i="4"/>
  <c r="H25" i="4"/>
  <c r="G25" i="4"/>
  <c r="E25" i="4"/>
  <c r="D25" i="4"/>
  <c r="C25" i="4"/>
  <c r="A25" i="4"/>
  <c r="J24" i="4"/>
  <c r="I24" i="4"/>
  <c r="H24" i="4"/>
  <c r="G24" i="4"/>
  <c r="E24" i="4"/>
  <c r="D24" i="4"/>
  <c r="C24" i="4"/>
  <c r="A24" i="4"/>
  <c r="J23" i="4"/>
  <c r="I23" i="4"/>
  <c r="H23" i="4"/>
  <c r="G23" i="4"/>
  <c r="E23" i="4"/>
  <c r="D23" i="4"/>
  <c r="C23" i="4"/>
  <c r="A23" i="4"/>
  <c r="J22" i="4"/>
  <c r="I22" i="4"/>
  <c r="H22" i="4"/>
  <c r="G22" i="4"/>
  <c r="E22" i="4"/>
  <c r="D22" i="4"/>
  <c r="C22" i="4"/>
  <c r="A22" i="4"/>
  <c r="J21" i="4"/>
  <c r="I21" i="4"/>
  <c r="H21" i="4"/>
  <c r="G21" i="4"/>
  <c r="E21" i="4"/>
  <c r="D21" i="4"/>
  <c r="C21" i="4"/>
  <c r="A21" i="4"/>
  <c r="J20" i="4"/>
  <c r="I20" i="4"/>
  <c r="H20" i="4"/>
  <c r="G20" i="4"/>
  <c r="E20" i="4"/>
  <c r="D20" i="4"/>
  <c r="C20" i="4"/>
  <c r="A20" i="4"/>
  <c r="J19" i="4"/>
  <c r="I19" i="4"/>
  <c r="H19" i="4"/>
  <c r="G19" i="4"/>
  <c r="E19" i="4"/>
  <c r="D19" i="4"/>
  <c r="C19" i="4"/>
  <c r="A19" i="4"/>
  <c r="J18" i="4"/>
  <c r="I18" i="4"/>
  <c r="H18" i="4"/>
  <c r="G18" i="4"/>
  <c r="E18" i="4"/>
  <c r="D18" i="4"/>
  <c r="C18" i="4"/>
  <c r="A18" i="4"/>
  <c r="J17" i="4"/>
  <c r="I17" i="4"/>
  <c r="H17" i="4"/>
  <c r="G17" i="4"/>
  <c r="E17" i="4"/>
  <c r="D17" i="4"/>
  <c r="C17" i="4"/>
  <c r="A17" i="4"/>
  <c r="J16" i="4"/>
  <c r="I16" i="4"/>
  <c r="H16" i="4"/>
  <c r="G16" i="4"/>
  <c r="E16" i="4"/>
  <c r="D16" i="4"/>
  <c r="C16" i="4"/>
  <c r="A16" i="4"/>
  <c r="J15" i="4"/>
  <c r="I15" i="4"/>
  <c r="H15" i="4"/>
  <c r="G15" i="4"/>
  <c r="E15" i="4"/>
  <c r="D15" i="4"/>
  <c r="C15" i="4"/>
  <c r="A15" i="4"/>
  <c r="J14" i="4"/>
  <c r="I14" i="4"/>
  <c r="H14" i="4"/>
  <c r="G14" i="4"/>
  <c r="E14" i="4"/>
  <c r="D14" i="4"/>
  <c r="C14" i="4"/>
  <c r="A14" i="4"/>
  <c r="J13" i="4"/>
  <c r="I13" i="4"/>
  <c r="H13" i="4"/>
  <c r="G13" i="4"/>
  <c r="E13" i="4"/>
  <c r="D13" i="4"/>
  <c r="C13" i="4"/>
  <c r="A13" i="4"/>
  <c r="J12" i="4"/>
  <c r="I12" i="4"/>
  <c r="H12" i="4"/>
  <c r="G12" i="4"/>
  <c r="E12" i="4"/>
  <c r="D12" i="4"/>
  <c r="C12" i="4"/>
  <c r="A12" i="4"/>
  <c r="J11" i="4"/>
  <c r="I11" i="4"/>
  <c r="H11" i="4"/>
  <c r="G11" i="4"/>
  <c r="E11" i="4"/>
  <c r="D11" i="4"/>
  <c r="C11" i="4"/>
  <c r="A11" i="4"/>
  <c r="J10" i="4"/>
  <c r="I10" i="4"/>
  <c r="H10" i="4"/>
  <c r="G10" i="4"/>
  <c r="E10" i="4"/>
  <c r="D10" i="4"/>
  <c r="C10" i="4"/>
  <c r="A10" i="4"/>
  <c r="J27" i="3"/>
  <c r="I27" i="3"/>
  <c r="H27" i="3"/>
  <c r="G27" i="3"/>
  <c r="E27" i="3"/>
  <c r="D27" i="3"/>
  <c r="C27" i="3"/>
  <c r="A27" i="3"/>
  <c r="J26" i="3"/>
  <c r="I26" i="3"/>
  <c r="H26" i="3"/>
  <c r="G26" i="3"/>
  <c r="E26" i="3"/>
  <c r="D26" i="3"/>
  <c r="C26" i="3"/>
  <c r="A26" i="3"/>
  <c r="J25" i="3"/>
  <c r="I25" i="3"/>
  <c r="H25" i="3"/>
  <c r="G25" i="3"/>
  <c r="E25" i="3"/>
  <c r="D25" i="3"/>
  <c r="C25" i="3"/>
  <c r="A25" i="3"/>
  <c r="J24" i="3"/>
  <c r="I24" i="3"/>
  <c r="H24" i="3"/>
  <c r="G24" i="3"/>
  <c r="E24" i="3"/>
  <c r="D24" i="3"/>
  <c r="C24" i="3"/>
  <c r="A24" i="3"/>
  <c r="J23" i="3"/>
  <c r="I23" i="3"/>
  <c r="H23" i="3"/>
  <c r="G23" i="3"/>
  <c r="E23" i="3"/>
  <c r="D23" i="3"/>
  <c r="C23" i="3"/>
  <c r="A23" i="3"/>
  <c r="J22" i="3"/>
  <c r="I22" i="3"/>
  <c r="H22" i="3"/>
  <c r="G22" i="3"/>
  <c r="E22" i="3"/>
  <c r="D22" i="3"/>
  <c r="C22" i="3"/>
  <c r="A22" i="3"/>
  <c r="J21" i="3"/>
  <c r="I21" i="3"/>
  <c r="H21" i="3"/>
  <c r="G21" i="3"/>
  <c r="E21" i="3"/>
  <c r="D21" i="3"/>
  <c r="C21" i="3"/>
  <c r="A21" i="3"/>
  <c r="J20" i="3"/>
  <c r="I20" i="3"/>
  <c r="H20" i="3"/>
  <c r="G20" i="3"/>
  <c r="E20" i="3"/>
  <c r="D20" i="3"/>
  <c r="C20" i="3"/>
  <c r="A20" i="3"/>
  <c r="J19" i="3"/>
  <c r="I19" i="3"/>
  <c r="H19" i="3"/>
  <c r="G19" i="3"/>
  <c r="E19" i="3"/>
  <c r="D19" i="3"/>
  <c r="C19" i="3"/>
  <c r="A19" i="3"/>
  <c r="J18" i="3"/>
  <c r="I18" i="3"/>
  <c r="H18" i="3"/>
  <c r="G18" i="3"/>
  <c r="E18" i="3"/>
  <c r="D18" i="3"/>
  <c r="C18" i="3"/>
  <c r="A18" i="3"/>
  <c r="J17" i="3"/>
  <c r="I17" i="3"/>
  <c r="H17" i="3"/>
  <c r="G17" i="3"/>
  <c r="E17" i="3"/>
  <c r="D17" i="3"/>
  <c r="C17" i="3"/>
  <c r="A17" i="3"/>
  <c r="J16" i="3"/>
  <c r="I16" i="3"/>
  <c r="H16" i="3"/>
  <c r="G16" i="3"/>
  <c r="E16" i="3"/>
  <c r="D16" i="3"/>
  <c r="C16" i="3"/>
  <c r="A16" i="3"/>
  <c r="J15" i="3"/>
  <c r="I15" i="3"/>
  <c r="H15" i="3"/>
  <c r="G15" i="3"/>
  <c r="E15" i="3"/>
  <c r="D15" i="3"/>
  <c r="C15" i="3"/>
  <c r="A15" i="3"/>
  <c r="J14" i="3"/>
  <c r="I14" i="3"/>
  <c r="H14" i="3"/>
  <c r="G14" i="3"/>
  <c r="E14" i="3"/>
  <c r="D14" i="3"/>
  <c r="C14" i="3"/>
  <c r="A14" i="3"/>
  <c r="J13" i="3"/>
  <c r="I13" i="3"/>
  <c r="H13" i="3"/>
  <c r="G13" i="3"/>
  <c r="E13" i="3"/>
  <c r="D13" i="3"/>
  <c r="C13" i="3"/>
  <c r="A13" i="3"/>
  <c r="J12" i="3"/>
  <c r="I12" i="3"/>
  <c r="H12" i="3"/>
  <c r="G12" i="3"/>
  <c r="E12" i="3"/>
  <c r="D12" i="3"/>
  <c r="C12" i="3"/>
  <c r="A12" i="3"/>
  <c r="J11" i="3"/>
  <c r="I11" i="3"/>
  <c r="H11" i="3"/>
  <c r="G11" i="3"/>
  <c r="E11" i="3"/>
  <c r="D11" i="3"/>
  <c r="C11" i="3"/>
  <c r="A11" i="3"/>
  <c r="J10" i="3"/>
  <c r="I10" i="3"/>
  <c r="H10" i="3"/>
  <c r="G10" i="3"/>
  <c r="E10" i="3"/>
  <c r="D10" i="3"/>
  <c r="C10" i="3"/>
  <c r="A10" i="3"/>
  <c r="J9" i="3"/>
  <c r="I9" i="3"/>
  <c r="H9" i="3"/>
  <c r="G9" i="3"/>
  <c r="E9" i="3"/>
  <c r="D9" i="3"/>
  <c r="C9" i="3"/>
  <c r="A9" i="3"/>
  <c r="J32" i="23" l="1"/>
  <c r="I32" i="23"/>
  <c r="H32" i="23"/>
  <c r="G32" i="23"/>
  <c r="J3" i="23"/>
  <c r="J32" i="22"/>
  <c r="I32" i="22"/>
  <c r="H32" i="22"/>
  <c r="G32" i="22"/>
  <c r="J3" i="22"/>
  <c r="J33" i="15" l="1"/>
  <c r="I33" i="15"/>
  <c r="H33" i="15"/>
  <c r="G33" i="15"/>
  <c r="J3" i="15"/>
  <c r="J32" i="14"/>
  <c r="I32" i="14"/>
  <c r="H32" i="14"/>
  <c r="G32" i="14"/>
  <c r="J32" i="13"/>
  <c r="I32" i="13"/>
  <c r="H32" i="13"/>
  <c r="G32" i="13"/>
  <c r="J32" i="12"/>
  <c r="I32" i="12"/>
  <c r="H32" i="12"/>
  <c r="G32" i="12"/>
  <c r="J32" i="10"/>
  <c r="I32" i="10"/>
  <c r="H32" i="10"/>
  <c r="G32" i="10"/>
  <c r="J33" i="7"/>
  <c r="I33" i="7"/>
  <c r="H33" i="7"/>
  <c r="G33" i="7"/>
  <c r="J32" i="7"/>
  <c r="I32" i="7"/>
  <c r="H32" i="7"/>
  <c r="G32" i="7"/>
  <c r="J33" i="6"/>
  <c r="I33" i="6"/>
  <c r="H33" i="6"/>
  <c r="G33" i="6"/>
  <c r="K31" i="6"/>
  <c r="J31" i="6"/>
  <c r="I31" i="6"/>
  <c r="H31" i="6"/>
  <c r="J32" i="5"/>
  <c r="I32" i="5"/>
  <c r="H32" i="5"/>
  <c r="G32" i="5"/>
  <c r="J32" i="4"/>
  <c r="I32" i="4"/>
  <c r="H32" i="4"/>
  <c r="G32" i="4"/>
  <c r="J31" i="2"/>
  <c r="I31" i="2"/>
  <c r="H31" i="2"/>
  <c r="G31" i="2"/>
  <c r="J9" i="2"/>
  <c r="I9" i="2"/>
  <c r="H9" i="2"/>
  <c r="G9" i="2"/>
  <c r="E9" i="2"/>
  <c r="D9" i="2"/>
  <c r="C9" i="2"/>
  <c r="A9" i="2"/>
  <c r="J3" i="13" l="1"/>
  <c r="J3" i="7"/>
  <c r="J3" i="14"/>
  <c r="J3" i="10"/>
  <c r="J3" i="5"/>
  <c r="J3" i="2"/>
  <c r="J3" i="3"/>
  <c r="J3" i="6"/>
  <c r="J3" i="12"/>
  <c r="J3" i="8"/>
  <c r="J3" i="4"/>
  <c r="J3" i="11"/>
  <c r="J3" i="9"/>
</calcChain>
</file>

<file path=xl/sharedStrings.xml><?xml version="1.0" encoding="utf-8"?>
<sst xmlns="http://schemas.openxmlformats.org/spreadsheetml/2006/main" count="3869" uniqueCount="895">
  <si>
    <t>INSCRIPCIONES</t>
  </si>
  <si>
    <t xml:space="preserve">                  TORNEO PRE - ESTATAL   CyL -Año 2024</t>
  </si>
  <si>
    <t>INDIVIDUAL</t>
  </si>
  <si>
    <t>TOTAL</t>
  </si>
  <si>
    <t>BENJAMIN</t>
  </si>
  <si>
    <t>LUGAR:</t>
  </si>
  <si>
    <t>BURGOS</t>
  </si>
  <si>
    <t>Lic. Nº</t>
  </si>
  <si>
    <t>Apellido 1</t>
  </si>
  <si>
    <t>Apellido 2</t>
  </si>
  <si>
    <t>Nombre</t>
  </si>
  <si>
    <t>IMPORTE</t>
  </si>
  <si>
    <t xml:space="preserve">PLAZAS ASIGNADAS    </t>
  </si>
  <si>
    <t>MASCULINO</t>
  </si>
  <si>
    <t>FEMENINO</t>
  </si>
  <si>
    <t>ALEVIN</t>
  </si>
  <si>
    <t xml:space="preserve">LUGAR : </t>
  </si>
  <si>
    <t>INFANTIL</t>
  </si>
  <si>
    <t>JUVENIL</t>
  </si>
  <si>
    <t>SUB-21</t>
  </si>
  <si>
    <t>SENIOR</t>
  </si>
  <si>
    <t>VETERANO  40</t>
  </si>
  <si>
    <t>VETERANO 50</t>
  </si>
  <si>
    <t>VETERANO 60</t>
  </si>
  <si>
    <t>VETERANO 65</t>
  </si>
  <si>
    <t>VETERANO 40  FEMENINO</t>
  </si>
  <si>
    <t>VETERANO 50  FEMENINO</t>
  </si>
  <si>
    <t>DISCAPACITADOS PIE</t>
  </si>
  <si>
    <t>CADETE</t>
  </si>
  <si>
    <t xml:space="preserve">                  TORNEO PRE - ESTATAL   CyL -Año 2025</t>
  </si>
  <si>
    <t xml:space="preserve">TORNEO PRE-ESTATAL - 2025  Castilla y León </t>
  </si>
  <si>
    <t>DIA  6 DE DICIEMBRE 2025</t>
  </si>
  <si>
    <t>NOMBRE DEL CLUB</t>
  </si>
  <si>
    <t xml:space="preserve"> </t>
  </si>
  <si>
    <t>IMPORTE DE INSCRIPCION  :  15,00 €</t>
  </si>
  <si>
    <t>LICENCIA</t>
  </si>
  <si>
    <t>APELLIDO1</t>
  </si>
  <si>
    <t>APPELLIDO2</t>
  </si>
  <si>
    <t>NOMBRE</t>
  </si>
  <si>
    <t>FECHANAC</t>
  </si>
  <si>
    <t>CLUB</t>
  </si>
  <si>
    <t>CATEDAD</t>
  </si>
  <si>
    <t>TIPO</t>
  </si>
  <si>
    <t>SUBTIPO</t>
  </si>
  <si>
    <t>CLASE</t>
  </si>
  <si>
    <t>SANCHEZ</t>
  </si>
  <si>
    <t>JOSE LUIS</t>
  </si>
  <si>
    <t>VETERANO</t>
  </si>
  <si>
    <t>NUÑEZ</t>
  </si>
  <si>
    <t>ARRAIZA</t>
  </si>
  <si>
    <t>MIGUEL ANGEL</t>
  </si>
  <si>
    <t>CD RONDILLA NACIÓN</t>
  </si>
  <si>
    <t>JUG</t>
  </si>
  <si>
    <t>A.1</t>
  </si>
  <si>
    <t>MIGUEL</t>
  </si>
  <si>
    <t>GOSSIMA</t>
  </si>
  <si>
    <t>BARROS</t>
  </si>
  <si>
    <t>OCHOA</t>
  </si>
  <si>
    <t>JOSE MANUEL</t>
  </si>
  <si>
    <t>I.E.S. PADRE ISLA</t>
  </si>
  <si>
    <t>B</t>
  </si>
  <si>
    <t>ALONSO</t>
  </si>
  <si>
    <t>MONTERO</t>
  </si>
  <si>
    <t>VIDAUR</t>
  </si>
  <si>
    <t>LUIS ARMANDO</t>
  </si>
  <si>
    <t>C. PEÑARANDA DE BRACAMONTE</t>
  </si>
  <si>
    <t>C</t>
  </si>
  <si>
    <t>PEREZ</t>
  </si>
  <si>
    <t>REPISO</t>
  </si>
  <si>
    <t>GREGORIO</t>
  </si>
  <si>
    <t>CD PISUERGA</t>
  </si>
  <si>
    <t>A.2</t>
  </si>
  <si>
    <t>DE LAS HERAS</t>
  </si>
  <si>
    <t>GONZALEZ</t>
  </si>
  <si>
    <t>VERONICA</t>
  </si>
  <si>
    <t>CDF TOPSPIN VALLADOLID TM</t>
  </si>
  <si>
    <t>BAYON</t>
  </si>
  <si>
    <t>CESAR</t>
  </si>
  <si>
    <t>BERZOSA</t>
  </si>
  <si>
    <t>REVILLA</t>
  </si>
  <si>
    <t>FRANCISCO JAVIER</t>
  </si>
  <si>
    <t>BURGOS FÉMINAS TM</t>
  </si>
  <si>
    <t>BURGOS TM</t>
  </si>
  <si>
    <t>ABLANEDO</t>
  </si>
  <si>
    <t>LOPEZ</t>
  </si>
  <si>
    <t>SUSANA</t>
  </si>
  <si>
    <t>ATL. LEON</t>
  </si>
  <si>
    <t>VALLEJO</t>
  </si>
  <si>
    <t>COCA</t>
  </si>
  <si>
    <t>ROBERTO</t>
  </si>
  <si>
    <t>CDTM MIRANDES</t>
  </si>
  <si>
    <t>HERNANDEZ</t>
  </si>
  <si>
    <t>RUBEN</t>
  </si>
  <si>
    <t>MANZANO</t>
  </si>
  <si>
    <t>CURTO</t>
  </si>
  <si>
    <t>MARTA</t>
  </si>
  <si>
    <t>GOMEZ</t>
  </si>
  <si>
    <t>ACEBES</t>
  </si>
  <si>
    <t>ALBERTO</t>
  </si>
  <si>
    <t>FERNANDEZ</t>
  </si>
  <si>
    <t>CRISTINA</t>
  </si>
  <si>
    <t>CD COYANZA</t>
  </si>
  <si>
    <t>MARTINEZ</t>
  </si>
  <si>
    <t>MEDIAVILLA</t>
  </si>
  <si>
    <t>RAUL</t>
  </si>
  <si>
    <t>LUGO</t>
  </si>
  <si>
    <t>MAIKEL ORLANDO</t>
  </si>
  <si>
    <t>JAÑEZ</t>
  </si>
  <si>
    <t>DAVID</t>
  </si>
  <si>
    <t>MARTIN</t>
  </si>
  <si>
    <t>ARENILLAS</t>
  </si>
  <si>
    <t>RODRIGO</t>
  </si>
  <si>
    <t>CD SEGHOS</t>
  </si>
  <si>
    <t>BARRIUSO</t>
  </si>
  <si>
    <t>AUSIN</t>
  </si>
  <si>
    <t>GATO</t>
  </si>
  <si>
    <t>JORGE JAVIER</t>
  </si>
  <si>
    <t>MENDEZ</t>
  </si>
  <si>
    <t>SOTO</t>
  </si>
  <si>
    <t>LUCIA</t>
  </si>
  <si>
    <t>ALVAREZ</t>
  </si>
  <si>
    <t>ANGEL</t>
  </si>
  <si>
    <t>BUENO</t>
  </si>
  <si>
    <t>JAVIER</t>
  </si>
  <si>
    <t>BRIONGOS</t>
  </si>
  <si>
    <t>JORGE</t>
  </si>
  <si>
    <t>HORTAL</t>
  </si>
  <si>
    <t>GUADILLA</t>
  </si>
  <si>
    <t>ALEJANDRO</t>
  </si>
  <si>
    <t>GARCIA</t>
  </si>
  <si>
    <t>FELIX</t>
  </si>
  <si>
    <t>SANTOS</t>
  </si>
  <si>
    <t>MATEOS</t>
  </si>
  <si>
    <t>NURIA</t>
  </si>
  <si>
    <t>CARRASCAL</t>
  </si>
  <si>
    <t>SANTIAGO</t>
  </si>
  <si>
    <t>CRISTIAN</t>
  </si>
  <si>
    <t>ZAMORA</t>
  </si>
  <si>
    <t>PINTO</t>
  </si>
  <si>
    <t>DE DIOS</t>
  </si>
  <si>
    <t>LUIS</t>
  </si>
  <si>
    <t>SERONERO</t>
  </si>
  <si>
    <t>ARMANDO MANUEL</t>
  </si>
  <si>
    <t>COQUE</t>
  </si>
  <si>
    <t>BERCIANO TORALENSE</t>
  </si>
  <si>
    <t>JESUS</t>
  </si>
  <si>
    <t>BLANCO</t>
  </si>
  <si>
    <t>ESTEBAN</t>
  </si>
  <si>
    <t>ALFONSO</t>
  </si>
  <si>
    <t>TERRON</t>
  </si>
  <si>
    <t>FERNANDO</t>
  </si>
  <si>
    <t>JULIAN</t>
  </si>
  <si>
    <t>JOSE MARIA</t>
  </si>
  <si>
    <t>VITORIA</t>
  </si>
  <si>
    <t>JOSU</t>
  </si>
  <si>
    <t>CDT ARANDA</t>
  </si>
  <si>
    <t>ARGÜELLO</t>
  </si>
  <si>
    <t>DE BLAS</t>
  </si>
  <si>
    <t>CALVO</t>
  </si>
  <si>
    <t>JUAN MANUEL</t>
  </si>
  <si>
    <t>DELGADO</t>
  </si>
  <si>
    <t>SAAVEDRA</t>
  </si>
  <si>
    <t>CD RIO DUERO</t>
  </si>
  <si>
    <t>VARONA</t>
  </si>
  <si>
    <t>RODOLFO</t>
  </si>
  <si>
    <t>MANUEL</t>
  </si>
  <si>
    <t>VILLA</t>
  </si>
  <si>
    <t>CARRAL</t>
  </si>
  <si>
    <t>RUIZ</t>
  </si>
  <si>
    <t>LOBATO</t>
  </si>
  <si>
    <t>PRIETO</t>
  </si>
  <si>
    <t>POLO</t>
  </si>
  <si>
    <t>CUERDO</t>
  </si>
  <si>
    <t>GILARRANZ</t>
  </si>
  <si>
    <t>SAN LORENZO</t>
  </si>
  <si>
    <t>FRANCISCO</t>
  </si>
  <si>
    <t>CERVIGON</t>
  </si>
  <si>
    <t>MORALES</t>
  </si>
  <si>
    <t>GOMEZ DE CASO</t>
  </si>
  <si>
    <t>CANTO</t>
  </si>
  <si>
    <t>JUAN MIGUEL</t>
  </si>
  <si>
    <t>AMIGOS TRESCASAS</t>
  </si>
  <si>
    <t>ZHOU</t>
  </si>
  <si>
    <t>YU JIE</t>
  </si>
  <si>
    <t>CD VIRIATO TM</t>
  </si>
  <si>
    <t>DANIEL</t>
  </si>
  <si>
    <t>ATL BURGOS</t>
  </si>
  <si>
    <t>SANZ</t>
  </si>
  <si>
    <t>JIMENO</t>
  </si>
  <si>
    <t>ANTONIO</t>
  </si>
  <si>
    <t>BRAVO</t>
  </si>
  <si>
    <t>RABASSA</t>
  </si>
  <si>
    <t>RAUL ABEL</t>
  </si>
  <si>
    <t>OSLE</t>
  </si>
  <si>
    <t>HIGUERA</t>
  </si>
  <si>
    <t>OVEJA NEGRA</t>
  </si>
  <si>
    <t>CUESTA</t>
  </si>
  <si>
    <t>GONZÁLEZ</t>
  </si>
  <si>
    <t>POVEDA</t>
  </si>
  <si>
    <t>MORENO</t>
  </si>
  <si>
    <t>PRADO</t>
  </si>
  <si>
    <t>DAMIÁN</t>
  </si>
  <si>
    <t>MULERO</t>
  </si>
  <si>
    <t>ADRIAN</t>
  </si>
  <si>
    <t>RIVERA</t>
  </si>
  <si>
    <t>DENNIS</t>
  </si>
  <si>
    <t>IGEA</t>
  </si>
  <si>
    <t>JUAN</t>
  </si>
  <si>
    <t>GUILLERMO</t>
  </si>
  <si>
    <t>NOELIA</t>
  </si>
  <si>
    <t>TASCON</t>
  </si>
  <si>
    <t>IGNACIO</t>
  </si>
  <si>
    <t>GARCÍA</t>
  </si>
  <si>
    <t>CAMINA</t>
  </si>
  <si>
    <t>CEA</t>
  </si>
  <si>
    <t>CASAS</t>
  </si>
  <si>
    <t>BENITO</t>
  </si>
  <si>
    <t>BENÍTEZ DE LUGO</t>
  </si>
  <si>
    <t>RAFAEL</t>
  </si>
  <si>
    <t>FERNÁNDEZ</t>
  </si>
  <si>
    <t>SALAZAR</t>
  </si>
  <si>
    <t>JUAN CARLOS</t>
  </si>
  <si>
    <t>MARIA</t>
  </si>
  <si>
    <t>IZKUE</t>
  </si>
  <si>
    <t>URDÁNIZ</t>
  </si>
  <si>
    <t>MIKEL</t>
  </si>
  <si>
    <t>DE LA HUERGA</t>
  </si>
  <si>
    <t>PARRADO</t>
  </si>
  <si>
    <t>FRANCISCO JOSE</t>
  </si>
  <si>
    <t>CABALLERO</t>
  </si>
  <si>
    <t>ABIA</t>
  </si>
  <si>
    <t>TERRONES</t>
  </si>
  <si>
    <t>JUAN PEDRO</t>
  </si>
  <si>
    <t>MERINO</t>
  </si>
  <si>
    <t>COLINA</t>
  </si>
  <si>
    <t>AITOR</t>
  </si>
  <si>
    <t>BARROSO</t>
  </si>
  <si>
    <t>ALBA</t>
  </si>
  <si>
    <t>IVAN</t>
  </si>
  <si>
    <t>ILLAN</t>
  </si>
  <si>
    <t>RICO</t>
  </si>
  <si>
    <t>SAN MIGUEL</t>
  </si>
  <si>
    <t>MARCOS</t>
  </si>
  <si>
    <t>OSCAR</t>
  </si>
  <si>
    <t>CAMARA</t>
  </si>
  <si>
    <t>JULIO</t>
  </si>
  <si>
    <t>PANTÍN</t>
  </si>
  <si>
    <t>BORJA</t>
  </si>
  <si>
    <t xml:space="preserve">GUTIERREZ </t>
  </si>
  <si>
    <t>ALVARO</t>
  </si>
  <si>
    <t>JOSE ANTONIO</t>
  </si>
  <si>
    <t>GORINES</t>
  </si>
  <si>
    <t xml:space="preserve"> LOPEZ</t>
  </si>
  <si>
    <t xml:space="preserve">ANGEL </t>
  </si>
  <si>
    <t>CEREIJO</t>
  </si>
  <si>
    <t>PARDO</t>
  </si>
  <si>
    <t>RODRÍGUEZ</t>
  </si>
  <si>
    <t xml:space="preserve">ALBERTO </t>
  </si>
  <si>
    <t>COSTAS</t>
  </si>
  <si>
    <t>GARRIDO</t>
  </si>
  <si>
    <t>SERRANO</t>
  </si>
  <si>
    <t>DRANCA ODAIE</t>
  </si>
  <si>
    <t>DORINA CODRUTA</t>
  </si>
  <si>
    <t>SÁNCHEZ</t>
  </si>
  <si>
    <t>LÓPEZ</t>
  </si>
  <si>
    <t>POLLAN</t>
  </si>
  <si>
    <t>SALAS</t>
  </si>
  <si>
    <t>SAUL</t>
  </si>
  <si>
    <t>HUERTAS</t>
  </si>
  <si>
    <t>MESA</t>
  </si>
  <si>
    <t>JORDI</t>
  </si>
  <si>
    <t>BUSTILLO</t>
  </si>
  <si>
    <t>CRESPO</t>
  </si>
  <si>
    <t>LOZANO</t>
  </si>
  <si>
    <t>VICTOR</t>
  </si>
  <si>
    <t>DE FRUTOS</t>
  </si>
  <si>
    <t>PAULA XU</t>
  </si>
  <si>
    <t>MUÑOZ</t>
  </si>
  <si>
    <t>BARRERO</t>
  </si>
  <si>
    <t>JUAN ANTONIO</t>
  </si>
  <si>
    <t>ANTONIO JESUS</t>
  </si>
  <si>
    <t>RODRIGUEZ</t>
  </si>
  <si>
    <t>PONGA</t>
  </si>
  <si>
    <t>VIDAL</t>
  </si>
  <si>
    <t>JHONATAN</t>
  </si>
  <si>
    <t>BELVER</t>
  </si>
  <si>
    <t>DIAZ</t>
  </si>
  <si>
    <t>ADRIANA</t>
  </si>
  <si>
    <t>CARRERA</t>
  </si>
  <si>
    <t>COBOS</t>
  </si>
  <si>
    <t>MONGIL</t>
  </si>
  <si>
    <t>VIVES</t>
  </si>
  <si>
    <t>MONTAÑA</t>
  </si>
  <si>
    <t>MOYANO</t>
  </si>
  <si>
    <t>NORIEGA</t>
  </si>
  <si>
    <t>JUANAS</t>
  </si>
  <si>
    <t>SAEZ</t>
  </si>
  <si>
    <t>SASTRE</t>
  </si>
  <si>
    <t>RAMOS</t>
  </si>
  <si>
    <t>ENRIQUE</t>
  </si>
  <si>
    <t>RONCERO</t>
  </si>
  <si>
    <t>PEÑA</t>
  </si>
  <si>
    <t>SERGIO</t>
  </si>
  <si>
    <t>PIZARRO</t>
  </si>
  <si>
    <t>MADERAL</t>
  </si>
  <si>
    <t>ALTAMIRA</t>
  </si>
  <si>
    <t>PEDRO</t>
  </si>
  <si>
    <t>CARPINTERO</t>
  </si>
  <si>
    <t>DARIO</t>
  </si>
  <si>
    <t>ALCOBA</t>
  </si>
  <si>
    <t>CASADO</t>
  </si>
  <si>
    <t>EDGAR</t>
  </si>
  <si>
    <t>MAROTO</t>
  </si>
  <si>
    <t>VIUDED</t>
  </si>
  <si>
    <t>MIRYAN</t>
  </si>
  <si>
    <t>TOLOSA</t>
  </si>
  <si>
    <t>JOSE RAMON</t>
  </si>
  <si>
    <t>HEERERO</t>
  </si>
  <si>
    <t>DE LA CAL</t>
  </si>
  <si>
    <t>ANDRES</t>
  </si>
  <si>
    <t>ZAYAS</t>
  </si>
  <si>
    <t>RIOSERAS</t>
  </si>
  <si>
    <t>HECTOR</t>
  </si>
  <si>
    <t>FIGAL</t>
  </si>
  <si>
    <t>DOMINGUEZ</t>
  </si>
  <si>
    <t>MELADO</t>
  </si>
  <si>
    <t>BARBA</t>
  </si>
  <si>
    <t>PAULA</t>
  </si>
  <si>
    <t>IGLESIAS</t>
  </si>
  <si>
    <t>FERRERO</t>
  </si>
  <si>
    <t>VIÑUELA</t>
  </si>
  <si>
    <t>AMO</t>
  </si>
  <si>
    <t>CONDE</t>
  </si>
  <si>
    <t>TOMAS</t>
  </si>
  <si>
    <t>ANTON</t>
  </si>
  <si>
    <t>TOME</t>
  </si>
  <si>
    <t>MENDOZA</t>
  </si>
  <si>
    <t>EFREN</t>
  </si>
  <si>
    <t>ISAAC</t>
  </si>
  <si>
    <t>ERDELYI</t>
  </si>
  <si>
    <t>ANNAMARIA</t>
  </si>
  <si>
    <t>SIMON</t>
  </si>
  <si>
    <t>GALLEGO</t>
  </si>
  <si>
    <t>DE LA FUENTE</t>
  </si>
  <si>
    <t>VALDIVIESO</t>
  </si>
  <si>
    <t>PABLO</t>
  </si>
  <si>
    <t>CLUB FRONTENIS LA CISTERNIGA</t>
  </si>
  <si>
    <t>JIMENEZ</t>
  </si>
  <si>
    <t>MONTESINOS</t>
  </si>
  <si>
    <t>CABRERO</t>
  </si>
  <si>
    <t>MORAGON</t>
  </si>
  <si>
    <t>SAHUQUILLO</t>
  </si>
  <si>
    <t>JERONIMO</t>
  </si>
  <si>
    <t>RUBIO</t>
  </si>
  <si>
    <t>JOAQUIN</t>
  </si>
  <si>
    <t>BOLLON</t>
  </si>
  <si>
    <t>DIEGO</t>
  </si>
  <si>
    <t>HERRERO</t>
  </si>
  <si>
    <t>GORJON</t>
  </si>
  <si>
    <t>SANDRA</t>
  </si>
  <si>
    <t>CASTAÑON</t>
  </si>
  <si>
    <t>TORRES</t>
  </si>
  <si>
    <t>BARRIENTOS</t>
  </si>
  <si>
    <t>MAGALLANES</t>
  </si>
  <si>
    <t>LLORENTE</t>
  </si>
  <si>
    <t>MELGOSA</t>
  </si>
  <si>
    <t>DIEZ</t>
  </si>
  <si>
    <t>URBANEJA</t>
  </si>
  <si>
    <t>MECERREYES</t>
  </si>
  <si>
    <t>HIPOLITO</t>
  </si>
  <si>
    <t>VILLAROEL</t>
  </si>
  <si>
    <t>JESUS ENRIQUE</t>
  </si>
  <si>
    <t>TUDANCA</t>
  </si>
  <si>
    <t>FRANCISCO MANUEL</t>
  </si>
  <si>
    <t>ROJO</t>
  </si>
  <si>
    <t>VILLAMEDIANA</t>
  </si>
  <si>
    <t>LEONARDO</t>
  </si>
  <si>
    <t>NIETO</t>
  </si>
  <si>
    <t>ANA</t>
  </si>
  <si>
    <t>ISMAEL</t>
  </si>
  <si>
    <t>IRISARRI</t>
  </si>
  <si>
    <t>ZABALA</t>
  </si>
  <si>
    <t>ZVEKIC</t>
  </si>
  <si>
    <t>VLAJIC</t>
  </si>
  <si>
    <t>ZELJKO</t>
  </si>
  <si>
    <t>BERNARDO</t>
  </si>
  <si>
    <t>FUENTES</t>
  </si>
  <si>
    <t>ISABEL</t>
  </si>
  <si>
    <t>REDONDO</t>
  </si>
  <si>
    <t>MIGEL ANGEL</t>
  </si>
  <si>
    <t>FIERRO</t>
  </si>
  <si>
    <t>CARLOS</t>
  </si>
  <si>
    <t>ALEVÍN</t>
  </si>
  <si>
    <t>ORTEGA</t>
  </si>
  <si>
    <t>PRESA</t>
  </si>
  <si>
    <t>OJEDA</t>
  </si>
  <si>
    <t>JESUS Mª</t>
  </si>
  <si>
    <t>HASEK</t>
  </si>
  <si>
    <t>ESTHER</t>
  </si>
  <si>
    <t>CABEZAS</t>
  </si>
  <si>
    <t>ROBLEDO</t>
  </si>
  <si>
    <t>BARBERO</t>
  </si>
  <si>
    <t>HUGO</t>
  </si>
  <si>
    <t>JULIO CESAR</t>
  </si>
  <si>
    <t>MOLINA</t>
  </si>
  <si>
    <t>BAUTISTA</t>
  </si>
  <si>
    <t>NUÑO</t>
  </si>
  <si>
    <t>MARTIINEZ</t>
  </si>
  <si>
    <t>CONTRERAS</t>
  </si>
  <si>
    <t>SLAVI</t>
  </si>
  <si>
    <t>CHAVARRI</t>
  </si>
  <si>
    <t>ROMERO</t>
  </si>
  <si>
    <t>BARUQUE</t>
  </si>
  <si>
    <t>NICO</t>
  </si>
  <si>
    <t>CORONADO</t>
  </si>
  <si>
    <t>ISIDRO</t>
  </si>
  <si>
    <t>ELENA</t>
  </si>
  <si>
    <t>MORATIEL</t>
  </si>
  <si>
    <t>SERAFIN</t>
  </si>
  <si>
    <t>CALZADA</t>
  </si>
  <si>
    <t>JOSE</t>
  </si>
  <si>
    <t>COLMENARES</t>
  </si>
  <si>
    <t>OSCAR ENRIQUE</t>
  </si>
  <si>
    <t>BENJAMÍN</t>
  </si>
  <si>
    <t>ESCUDERO</t>
  </si>
  <si>
    <t>URDIALES</t>
  </si>
  <si>
    <t>VAQUERO</t>
  </si>
  <si>
    <t>ONRUBIA</t>
  </si>
  <si>
    <t>BATICON</t>
  </si>
  <si>
    <t>VALDERRAMA</t>
  </si>
  <si>
    <t>ELOY</t>
  </si>
  <si>
    <t>LORENZANA</t>
  </si>
  <si>
    <t>DEL BOSQUE</t>
  </si>
  <si>
    <t>RIOL</t>
  </si>
  <si>
    <t>MARIO</t>
  </si>
  <si>
    <t>SERNA</t>
  </si>
  <si>
    <t>RUANO</t>
  </si>
  <si>
    <t>ALZAGA</t>
  </si>
  <si>
    <t>DE VEGA</t>
  </si>
  <si>
    <t>BRUNO JOSE</t>
  </si>
  <si>
    <t>GAIL</t>
  </si>
  <si>
    <t>GIL</t>
  </si>
  <si>
    <t>GUSTAVO</t>
  </si>
  <si>
    <t>PAITA</t>
  </si>
  <si>
    <t>DARIO ALEJANDRO</t>
  </si>
  <si>
    <t>SIERRA</t>
  </si>
  <si>
    <t>MORAN</t>
  </si>
  <si>
    <t>MORO</t>
  </si>
  <si>
    <t>VEGA</t>
  </si>
  <si>
    <t>JESúS MARíA</t>
  </si>
  <si>
    <t>MOREDA</t>
  </si>
  <si>
    <t>BENAVENT</t>
  </si>
  <si>
    <t>VALLES</t>
  </si>
  <si>
    <t>NIL</t>
  </si>
  <si>
    <t>DEL CAMPO</t>
  </si>
  <si>
    <t>REÑONES</t>
  </si>
  <si>
    <t>RAMíREZ</t>
  </si>
  <si>
    <t>MARTíN</t>
  </si>
  <si>
    <t>SAHAGÚN</t>
  </si>
  <si>
    <t>MATEO</t>
  </si>
  <si>
    <t>CARRO</t>
  </si>
  <si>
    <t>MINERVA TM</t>
  </si>
  <si>
    <t>ALLER</t>
  </si>
  <si>
    <t>DORADO</t>
  </si>
  <si>
    <t>PÉREZ</t>
  </si>
  <si>
    <t>CASASÚS</t>
  </si>
  <si>
    <t>JAIME</t>
  </si>
  <si>
    <t>MATE</t>
  </si>
  <si>
    <t>ELVIRA</t>
  </si>
  <si>
    <t>JOSE FRANCISCO</t>
  </si>
  <si>
    <t>PéREZ</t>
  </si>
  <si>
    <t>GARCíA</t>
  </si>
  <si>
    <t>FERRUELO</t>
  </si>
  <si>
    <t>DEL RIO</t>
  </si>
  <si>
    <t>RICARDO</t>
  </si>
  <si>
    <t>CURIEL</t>
  </si>
  <si>
    <t>PALOMO</t>
  </si>
  <si>
    <t>JOSE ALBERTO</t>
  </si>
  <si>
    <t>MARIN</t>
  </si>
  <si>
    <t>HURTADO</t>
  </si>
  <si>
    <t>MAGIN</t>
  </si>
  <si>
    <t>ADIEGO</t>
  </si>
  <si>
    <t>JOSé IGNACIO</t>
  </si>
  <si>
    <t>Mª VICTORIA DEL VALL</t>
  </si>
  <si>
    <t>JULIAN JOSE</t>
  </si>
  <si>
    <t>PINEU SANTA COMBA</t>
  </si>
  <si>
    <t>MARIANA</t>
  </si>
  <si>
    <t>HERNáNDEZ</t>
  </si>
  <si>
    <t>VILANOVA</t>
  </si>
  <si>
    <t>IAGO</t>
  </si>
  <si>
    <t>LORENZO</t>
  </si>
  <si>
    <t>HERAS</t>
  </si>
  <si>
    <t>TERESA</t>
  </si>
  <si>
    <t>TOBES</t>
  </si>
  <si>
    <t>IVANOV</t>
  </si>
  <si>
    <t>KOSEV</t>
  </si>
  <si>
    <t>KRASIMIR</t>
  </si>
  <si>
    <t>SALAMANCA</t>
  </si>
  <si>
    <t>ALICIA</t>
  </si>
  <si>
    <t>ARRABAL</t>
  </si>
  <si>
    <t>JESúS</t>
  </si>
  <si>
    <t>NAVARRO</t>
  </si>
  <si>
    <t>ARRANZ</t>
  </si>
  <si>
    <t>VICARIO</t>
  </si>
  <si>
    <t>CéSAR</t>
  </si>
  <si>
    <t>SIMóN</t>
  </si>
  <si>
    <t>NICOLáS</t>
  </si>
  <si>
    <t>HERREROS</t>
  </si>
  <si>
    <t>GIBAJA</t>
  </si>
  <si>
    <t>LEOPOLDO</t>
  </si>
  <si>
    <t>BANDERA</t>
  </si>
  <si>
    <t>MARGARITA</t>
  </si>
  <si>
    <t>ÁLVAREZ</t>
  </si>
  <si>
    <t>GUZMÁN</t>
  </si>
  <si>
    <t>ANDRÉS</t>
  </si>
  <si>
    <t>ABAD</t>
  </si>
  <si>
    <t>CANO</t>
  </si>
  <si>
    <t>GERARDO</t>
  </si>
  <si>
    <t>TENG</t>
  </si>
  <si>
    <t>HE</t>
  </si>
  <si>
    <t>YUAN</t>
  </si>
  <si>
    <t>DONCEL</t>
  </si>
  <si>
    <t>CARBALLO</t>
  </si>
  <si>
    <t>FRESNO</t>
  </si>
  <si>
    <t>GARROTE</t>
  </si>
  <si>
    <t>LABAJOS</t>
  </si>
  <si>
    <t>BARRIOS</t>
  </si>
  <si>
    <t>RUBÉN</t>
  </si>
  <si>
    <t>ARANDA</t>
  </si>
  <si>
    <t>CHAMORRO</t>
  </si>
  <si>
    <t>BARRAGAN</t>
  </si>
  <si>
    <t>BALDOMERO</t>
  </si>
  <si>
    <t>Nó</t>
  </si>
  <si>
    <t>SANCHEZ DE LEóN</t>
  </si>
  <si>
    <t>FIDALGO</t>
  </si>
  <si>
    <t>MANUEL GERMAN</t>
  </si>
  <si>
    <t>GONZáLEZ</t>
  </si>
  <si>
    <t>MARTíNEZ</t>
  </si>
  <si>
    <t>SUAREZ</t>
  </si>
  <si>
    <t>RINA</t>
  </si>
  <si>
    <t>CABERO</t>
  </si>
  <si>
    <t>IZAN</t>
  </si>
  <si>
    <t>ALARCÓN</t>
  </si>
  <si>
    <t>JIMÉNEZ</t>
  </si>
  <si>
    <t>SATURNINO</t>
  </si>
  <si>
    <t>VULIC</t>
  </si>
  <si>
    <t>ZASTAVNICOVIC</t>
  </si>
  <si>
    <t>VLADO</t>
  </si>
  <si>
    <t>DE ANDRES</t>
  </si>
  <si>
    <t>LAZARO</t>
  </si>
  <si>
    <t>NOA</t>
  </si>
  <si>
    <t>RODIL</t>
  </si>
  <si>
    <t>SAÚL</t>
  </si>
  <si>
    <t>NICOLÁS</t>
  </si>
  <si>
    <t>BASTIAN</t>
  </si>
  <si>
    <t>ORLANDO</t>
  </si>
  <si>
    <t>PRIMO</t>
  </si>
  <si>
    <t>LUCAS</t>
  </si>
  <si>
    <t>SINOVAS</t>
  </si>
  <si>
    <t>SARMIENTO</t>
  </si>
  <si>
    <t>JESUS VALENTIN</t>
  </si>
  <si>
    <t>PINO</t>
  </si>
  <si>
    <t>RIOS</t>
  </si>
  <si>
    <t>BRAHIAN ESTEBAN</t>
  </si>
  <si>
    <t>ALMARAZ</t>
  </si>
  <si>
    <t>DÍEZ</t>
  </si>
  <si>
    <t>MARTÍN</t>
  </si>
  <si>
    <t>DÍAZ</t>
  </si>
  <si>
    <t>VICENTE</t>
  </si>
  <si>
    <t>GAEL</t>
  </si>
  <si>
    <t>MARTÍNEZ</t>
  </si>
  <si>
    <t>TOMÁS</t>
  </si>
  <si>
    <t>ZÁRATE</t>
  </si>
  <si>
    <t>MABEL</t>
  </si>
  <si>
    <t>LAFUENTE</t>
  </si>
  <si>
    <t>BRUNO</t>
  </si>
  <si>
    <t>MENCÍA</t>
  </si>
  <si>
    <t>ZORITA</t>
  </si>
  <si>
    <t>CASTIÑEIRAS</t>
  </si>
  <si>
    <t>GHIMPU</t>
  </si>
  <si>
    <t>MARIO ANDREI</t>
  </si>
  <si>
    <t>MARIA ALEJANDRA</t>
  </si>
  <si>
    <t>ESPEJO</t>
  </si>
  <si>
    <t>ARROYO</t>
  </si>
  <si>
    <t>MARIANO</t>
  </si>
  <si>
    <t>DELSO</t>
  </si>
  <si>
    <t>ANAYA</t>
  </si>
  <si>
    <t>RAÚL</t>
  </si>
  <si>
    <t>CASALES</t>
  </si>
  <si>
    <t>COLOMO</t>
  </si>
  <si>
    <t>BAJO</t>
  </si>
  <si>
    <t>LóPEZ</t>
  </si>
  <si>
    <t>MANGUDO</t>
  </si>
  <si>
    <t>SANTANDER</t>
  </si>
  <si>
    <t>CARRION</t>
  </si>
  <si>
    <t>CASIMIRO JAVIER</t>
  </si>
  <si>
    <t>SEVILLANO</t>
  </si>
  <si>
    <t>MANCHADO</t>
  </si>
  <si>
    <t>ESTÉBANEZ</t>
  </si>
  <si>
    <t>MURAKAMI</t>
  </si>
  <si>
    <t>TAKARA</t>
  </si>
  <si>
    <t>CIFUENTES</t>
  </si>
  <si>
    <t>JOEL</t>
  </si>
  <si>
    <t>POZA</t>
  </si>
  <si>
    <t>CACERES</t>
  </si>
  <si>
    <t>DE LA CALLE</t>
  </si>
  <si>
    <t>ARSAC</t>
  </si>
  <si>
    <t>MAX</t>
  </si>
  <si>
    <t>PIERRE</t>
  </si>
  <si>
    <t>PESOS</t>
  </si>
  <si>
    <t>FARTO</t>
  </si>
  <si>
    <t>YAO</t>
  </si>
  <si>
    <t>ANLONG VÍCTOR</t>
  </si>
  <si>
    <t>JUNMING</t>
  </si>
  <si>
    <t>VILLARRAMIEL</t>
  </si>
  <si>
    <t>PALMERO</t>
  </si>
  <si>
    <t>DE PABLO</t>
  </si>
  <si>
    <t>PORTIER</t>
  </si>
  <si>
    <t>CÉLIA</t>
  </si>
  <si>
    <t>VIGO</t>
  </si>
  <si>
    <t>ROLDAN</t>
  </si>
  <si>
    <t>IAN</t>
  </si>
  <si>
    <t>BUENAPOSADA</t>
  </si>
  <si>
    <t>MAESO</t>
  </si>
  <si>
    <t>MUÑIZ</t>
  </si>
  <si>
    <t>RINCON</t>
  </si>
  <si>
    <t>DE PABLOS</t>
  </si>
  <si>
    <t>SALGUERO</t>
  </si>
  <si>
    <t>AVILA</t>
  </si>
  <si>
    <t>BELIK</t>
  </si>
  <si>
    <t>GAGO</t>
  </si>
  <si>
    <t>ÁLVARO</t>
  </si>
  <si>
    <t>ATIENZA</t>
  </si>
  <si>
    <t>MAYORAL</t>
  </si>
  <si>
    <t>HUANG</t>
  </si>
  <si>
    <t>POLLEDO</t>
  </si>
  <si>
    <t>JOSE JAVIER</t>
  </si>
  <si>
    <t>HAN HE</t>
  </si>
  <si>
    <t>KUN</t>
  </si>
  <si>
    <t>LUIS ALBERTO</t>
  </si>
  <si>
    <t>BODELON</t>
  </si>
  <si>
    <t>MAIRE</t>
  </si>
  <si>
    <t>MELCON</t>
  </si>
  <si>
    <t>MAHAVE</t>
  </si>
  <si>
    <t>LAMOCA</t>
  </si>
  <si>
    <t>VERGEL</t>
  </si>
  <si>
    <t>AARON</t>
  </si>
  <si>
    <t>LACOSTA</t>
  </si>
  <si>
    <t>DEL VAL</t>
  </si>
  <si>
    <t>ARAUZO</t>
  </si>
  <si>
    <t>IBAÑEZ</t>
  </si>
  <si>
    <t>OLMO</t>
  </si>
  <si>
    <t>GUILLéN</t>
  </si>
  <si>
    <t>BANDRéS</t>
  </si>
  <si>
    <t>ZELAYA</t>
  </si>
  <si>
    <t>RODRíGUEZ</t>
  </si>
  <si>
    <t>CARMEN LORENA</t>
  </si>
  <si>
    <t>TRUFERO</t>
  </si>
  <si>
    <t>JOSE IGNACIO</t>
  </si>
  <si>
    <t>ITURRALDE</t>
  </si>
  <si>
    <t>ELISA</t>
  </si>
  <si>
    <t>DE LA CUESTA</t>
  </si>
  <si>
    <t>JOSE FERNANDO</t>
  </si>
  <si>
    <t>PALOMA</t>
  </si>
  <si>
    <t>CARBONERO</t>
  </si>
  <si>
    <t>CASTRO</t>
  </si>
  <si>
    <t>DARÍO</t>
  </si>
  <si>
    <t>PERZ</t>
  </si>
  <si>
    <t>LOBO</t>
  </si>
  <si>
    <t>JOSé MARíA</t>
  </si>
  <si>
    <t>FERNáNDEZ</t>
  </si>
  <si>
    <t>MARíA JESúS</t>
  </si>
  <si>
    <t>ZAPATERO</t>
  </si>
  <si>
    <t>OMAR</t>
  </si>
  <si>
    <t>PASTOR</t>
  </si>
  <si>
    <t>SANTIAGO A.</t>
  </si>
  <si>
    <t>CORDERO</t>
  </si>
  <si>
    <t>BENAVIDES</t>
  </si>
  <si>
    <t>BEATRIZ</t>
  </si>
  <si>
    <t>PULAR</t>
  </si>
  <si>
    <t>NúñEZ</t>
  </si>
  <si>
    <t>SANDOR</t>
  </si>
  <si>
    <t>TORIO</t>
  </si>
  <si>
    <t>JOSÉ</t>
  </si>
  <si>
    <t>FORTE</t>
  </si>
  <si>
    <t>CARRASCOSA</t>
  </si>
  <si>
    <t>JUAN RODRIGO</t>
  </si>
  <si>
    <t>FERRERAS</t>
  </si>
  <si>
    <t>APARICIO</t>
  </si>
  <si>
    <t>CARRACEDO</t>
  </si>
  <si>
    <t>GRANDSART</t>
  </si>
  <si>
    <t>BENIGNO</t>
  </si>
  <si>
    <t>ABRIL</t>
  </si>
  <si>
    <t>SEBASTIAN</t>
  </si>
  <si>
    <t>INDEPENDIENTE-CYL</t>
  </si>
  <si>
    <t>GUTIERREZ</t>
  </si>
  <si>
    <t>LUIS ROMAN</t>
  </si>
  <si>
    <t>PASCUAL</t>
  </si>
  <si>
    <t>JOAQUIN CARLOS</t>
  </si>
  <si>
    <t>LAIZ</t>
  </si>
  <si>
    <t>CARTON</t>
  </si>
  <si>
    <t>DE LA OSA</t>
  </si>
  <si>
    <t>NARANKJO</t>
  </si>
  <si>
    <t>BUISAN</t>
  </si>
  <si>
    <t>ROJAS</t>
  </si>
  <si>
    <t>PLAZA</t>
  </si>
  <si>
    <t>ANDRE</t>
  </si>
  <si>
    <t>ARCE</t>
  </si>
  <si>
    <t>GUINEA</t>
  </si>
  <si>
    <t>MATTEO</t>
  </si>
  <si>
    <t>PALACIOS</t>
  </si>
  <si>
    <t>ALBERTI</t>
  </si>
  <si>
    <t>HéCTOR</t>
  </si>
  <si>
    <t>VáZQUEZ</t>
  </si>
  <si>
    <t>IVáN</t>
  </si>
  <si>
    <t>LAURA</t>
  </si>
  <si>
    <t>ZOTES</t>
  </si>
  <si>
    <t>ÁNGEL</t>
  </si>
  <si>
    <t>NOZAL</t>
  </si>
  <si>
    <t>SOFIA</t>
  </si>
  <si>
    <t>VALERIANO</t>
  </si>
  <si>
    <t>LUNA</t>
  </si>
  <si>
    <t>MARCO DAVID</t>
  </si>
  <si>
    <t>BALLESTEROS</t>
  </si>
  <si>
    <t>TREMIÑO</t>
  </si>
  <si>
    <t>SOLANA</t>
  </si>
  <si>
    <t>EDUARDO</t>
  </si>
  <si>
    <t>TANIA</t>
  </si>
  <si>
    <t>CALLES</t>
  </si>
  <si>
    <t>ALISTE</t>
  </si>
  <si>
    <t>RUBéN</t>
  </si>
  <si>
    <t>PURAS</t>
  </si>
  <si>
    <t>ALONSO DE LINAJE</t>
  </si>
  <si>
    <t>ÓSCAR</t>
  </si>
  <si>
    <t>MOLPECERES</t>
  </si>
  <si>
    <t>TEMPRANO</t>
  </si>
  <si>
    <t>DEL VALLE</t>
  </si>
  <si>
    <t>SAúL</t>
  </si>
  <si>
    <t>NOEL</t>
  </si>
  <si>
    <t>CARNICERO</t>
  </si>
  <si>
    <t>MATOS</t>
  </si>
  <si>
    <t>PLANTINET</t>
  </si>
  <si>
    <t>ROMáN</t>
  </si>
  <si>
    <t>CORTIJO</t>
  </si>
  <si>
    <t>MáRQUEZ</t>
  </si>
  <si>
    <t>OLIVEIRA</t>
  </si>
  <si>
    <t>CACHóN</t>
  </si>
  <si>
    <t>GONZALO</t>
  </si>
  <si>
    <t>CAPDEPONT</t>
  </si>
  <si>
    <t>VALENTíN</t>
  </si>
  <si>
    <t>ANTóN</t>
  </si>
  <si>
    <t>PISOS</t>
  </si>
  <si>
    <t>DONZELLI</t>
  </si>
  <si>
    <t>ALCAIDE</t>
  </si>
  <si>
    <t>TRISTÁN</t>
  </si>
  <si>
    <t>RAMÓN</t>
  </si>
  <si>
    <t>TRAVIESO</t>
  </si>
  <si>
    <t>GRANDE</t>
  </si>
  <si>
    <t>CAMPO</t>
  </si>
  <si>
    <t>EVA MARIA</t>
  </si>
  <si>
    <t>CIBERA</t>
  </si>
  <si>
    <t>SALGADO</t>
  </si>
  <si>
    <t>MERCEDES</t>
  </si>
  <si>
    <t>OÑATE</t>
  </si>
  <si>
    <t>ALEXANDER</t>
  </si>
  <si>
    <t>LEON</t>
  </si>
  <si>
    <t>MANRIQUE</t>
  </si>
  <si>
    <t>MARTIN-NIETO</t>
  </si>
  <si>
    <t>TRICIO</t>
  </si>
  <si>
    <t>UNAX</t>
  </si>
  <si>
    <t>CADIÑANOS</t>
  </si>
  <si>
    <t>BERGANZO</t>
  </si>
  <si>
    <t>HIDALGO</t>
  </si>
  <si>
    <t>YARRITU</t>
  </si>
  <si>
    <t>GOMEZ DE CADIÑANOS</t>
  </si>
  <si>
    <t>ORIVE</t>
  </si>
  <si>
    <t>FABIO</t>
  </si>
  <si>
    <t>OLIVER</t>
  </si>
  <si>
    <t>DAFNE</t>
  </si>
  <si>
    <t>GHALLAB</t>
  </si>
  <si>
    <t>ALY</t>
  </si>
  <si>
    <t>CALLE</t>
  </si>
  <si>
    <t>VALENTÍN</t>
  </si>
  <si>
    <t>DE PEDRO</t>
  </si>
  <si>
    <t>GUTIÉRREZ</t>
  </si>
  <si>
    <t>JOSÉ LUÍS</t>
  </si>
  <si>
    <t>GUERY</t>
  </si>
  <si>
    <t>CEDRIC</t>
  </si>
  <si>
    <t>MAURO</t>
  </si>
  <si>
    <t>CHEN</t>
  </si>
  <si>
    <t>CUI</t>
  </si>
  <si>
    <t>ROBLES</t>
  </si>
  <si>
    <t>CARLA</t>
  </si>
  <si>
    <t>YOLANDA</t>
  </si>
  <si>
    <t>FEITO</t>
  </si>
  <si>
    <t>DE PRADO</t>
  </si>
  <si>
    <t>UNAI</t>
  </si>
  <si>
    <t>MARíA JOSé</t>
  </si>
  <si>
    <t>HIKKADUWAGE</t>
  </si>
  <si>
    <t>XXX</t>
  </si>
  <si>
    <t>PASIDUS EROS DILEKA</t>
  </si>
  <si>
    <t>CALLEJO</t>
  </si>
  <si>
    <t>SILVIA</t>
  </si>
  <si>
    <t>ENCINAS</t>
  </si>
  <si>
    <t>SILVIA NEREA</t>
  </si>
  <si>
    <t>ALAMO</t>
  </si>
  <si>
    <t>CUBERO</t>
  </si>
  <si>
    <t>PAREDES</t>
  </si>
  <si>
    <t>PARAMO</t>
  </si>
  <si>
    <t>DE LLANO</t>
  </si>
  <si>
    <t>ROY</t>
  </si>
  <si>
    <t>AREVALO</t>
  </si>
  <si>
    <t>PETEK</t>
  </si>
  <si>
    <t>BORNA</t>
  </si>
  <si>
    <t>SAKANE</t>
  </si>
  <si>
    <t>SHODAI</t>
  </si>
  <si>
    <t>BESNIER</t>
  </si>
  <si>
    <t>CELIAN</t>
  </si>
  <si>
    <t>LUM</t>
  </si>
  <si>
    <t>NICHOLAS</t>
  </si>
  <si>
    <t>TORREJÓN</t>
  </si>
  <si>
    <t>ERIC</t>
  </si>
  <si>
    <t>DEL AGUA</t>
  </si>
  <si>
    <t>VENANCIO</t>
  </si>
  <si>
    <t>RAPOSO</t>
  </si>
  <si>
    <t>CABELLO</t>
  </si>
  <si>
    <t>CABRERA</t>
  </si>
  <si>
    <t>JOSE Mª</t>
  </si>
  <si>
    <t>VIÑAS</t>
  </si>
  <si>
    <t>MARÍA ISABEL</t>
  </si>
  <si>
    <t>MANTILLA</t>
  </si>
  <si>
    <t>BRICEÑO</t>
  </si>
  <si>
    <t>ANDRES LEONARDO</t>
  </si>
  <si>
    <t>GAREA</t>
  </si>
  <si>
    <t>ANDER</t>
  </si>
  <si>
    <t>VÁZQUEZ</t>
  </si>
  <si>
    <t>DE LA RIVA</t>
  </si>
  <si>
    <t>LUIS JAVIER</t>
  </si>
  <si>
    <t>TEJERINA</t>
  </si>
  <si>
    <t>PÉREZ-VERA</t>
  </si>
  <si>
    <t>ARIAS</t>
  </si>
  <si>
    <t>WANG</t>
  </si>
  <si>
    <t>YINUO</t>
  </si>
  <si>
    <t>MáXIMO RODOLFO</t>
  </si>
  <si>
    <t>BRIANNA MARIE</t>
  </si>
  <si>
    <t>AZCONA</t>
  </si>
  <si>
    <t>LLAMAS</t>
  </si>
  <si>
    <t>MARÍA</t>
  </si>
  <si>
    <t>MIER</t>
  </si>
  <si>
    <t>BLAS</t>
  </si>
  <si>
    <t>FREIRE</t>
  </si>
  <si>
    <t>DALMAU</t>
  </si>
  <si>
    <t>TOLEDO</t>
  </si>
  <si>
    <t>LOREA MIREN</t>
  </si>
  <si>
    <t>LAS LANCHUELAS</t>
  </si>
  <si>
    <t>SANTAMARIA</t>
  </si>
  <si>
    <t>BLAZQUEZ</t>
  </si>
  <si>
    <t>JOAQUI</t>
  </si>
  <si>
    <t>AGUADO</t>
  </si>
  <si>
    <t>REGUERO</t>
  </si>
  <si>
    <t>MONTEALEGRE</t>
  </si>
  <si>
    <t>JHOAN SEBASTIAN</t>
  </si>
  <si>
    <t>VELASCO</t>
  </si>
  <si>
    <t>ARRIBAS</t>
  </si>
  <si>
    <t>GÓMEZ</t>
  </si>
  <si>
    <t>MELERO</t>
  </si>
  <si>
    <t>ARIAN</t>
  </si>
  <si>
    <t>HIERRO</t>
  </si>
  <si>
    <t>MARCO</t>
  </si>
  <si>
    <t>HERNÁNDEZ</t>
  </si>
  <si>
    <t>ASIER</t>
  </si>
  <si>
    <t>QUINTERO</t>
  </si>
  <si>
    <t>COLINO</t>
  </si>
  <si>
    <t>VALENCIA</t>
  </si>
  <si>
    <t>M. TERESA</t>
  </si>
  <si>
    <t>XICOLA</t>
  </si>
  <si>
    <t>CONTERO</t>
  </si>
  <si>
    <t>ARAQUE</t>
  </si>
  <si>
    <t>LORENTE</t>
  </si>
  <si>
    <t>IRIMIA</t>
  </si>
  <si>
    <t>MARTINA</t>
  </si>
  <si>
    <t>FERMOSO</t>
  </si>
  <si>
    <t>VICTOR MANUEL</t>
  </si>
  <si>
    <t>ZHENG</t>
  </si>
  <si>
    <t>VIOLETA</t>
  </si>
  <si>
    <t>SEDANO</t>
  </si>
  <si>
    <t>ADRIÁN</t>
  </si>
  <si>
    <t>SENOVILLA</t>
  </si>
  <si>
    <t>GANADO</t>
  </si>
  <si>
    <t>DEL CURA</t>
  </si>
  <si>
    <t>MAYOR</t>
  </si>
  <si>
    <t>DE JESÚS</t>
  </si>
  <si>
    <t>WEI</t>
  </si>
  <si>
    <t>ANDY KAIJIN</t>
  </si>
  <si>
    <t>LEON-VALENCIA DE DON 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</si>
</sst>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]* #,##0.00_);_([$€]* \(#,##0.00\);_([$€]* \-??_);_(@_)"/>
    <numFmt numFmtId="165" formatCode="#,##0&quot; €&quot;"/>
  </numFmts>
  <fonts count="15" x14ac:knownFonts="1">
    <font>
      <sz val="10"/>
      <name val="Arial"/>
      <charset val="1"/>
    </font>
    <font>
      <b/>
      <sz val="13"/>
      <name val="Arial"/>
      <family val="2"/>
      <charset val="1"/>
    </font>
    <font>
      <b/>
      <sz val="8"/>
      <name val="Times New Roman"/>
      <family val="1"/>
      <charset val="1"/>
    </font>
    <font>
      <sz val="12"/>
      <name val="Arial"/>
      <family val="2"/>
      <charset val="1"/>
    </font>
    <font>
      <b/>
      <sz val="15"/>
      <name val="Tahoma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8"/>
      <name val="Arial Narrow"/>
      <family val="2"/>
      <charset val="1"/>
    </font>
    <font>
      <sz val="8"/>
      <name val="Arial"/>
      <family val="2"/>
      <charset val="1"/>
    </font>
    <font>
      <sz val="10"/>
      <name val="Arial Narrow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</font>
    <font>
      <b/>
      <sz val="15"/>
      <name val="Tahoma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C0C0C0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Border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14" fontId="0" fillId="0" borderId="0" xfId="0" applyNumberFormat="1"/>
    <xf numFmtId="22" fontId="0" fillId="0" borderId="0" xfId="0" applyNumberFormat="1"/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16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823680</xdr:colOff>
      <xdr:row>1</xdr:row>
      <xdr:rowOff>95400</xdr:rowOff>
    </xdr:from>
    <xdr:to>
      <xdr:col>5</xdr:col>
      <xdr:colOff>304560</xdr:colOff>
      <xdr:row>6</xdr:row>
      <xdr:rowOff>190440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39880" y="257400"/>
          <a:ext cx="2981880" cy="1142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24" name="1 Imagen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57960</xdr:colOff>
      <xdr:row>1</xdr:row>
      <xdr:rowOff>0</xdr:rowOff>
    </xdr:from>
    <xdr:to>
      <xdr:col>7</xdr:col>
      <xdr:colOff>440280</xdr:colOff>
      <xdr:row>5</xdr:row>
      <xdr:rowOff>154440</xdr:rowOff>
    </xdr:to>
    <xdr:sp macro="" textlink="">
      <xdr:nvSpPr>
        <xdr:cNvPr id="25" name="2 Rectángulo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>
        <a:xfrm>
          <a:off x="4685760" y="95400"/>
          <a:ext cx="1181160" cy="945000"/>
        </a:xfrm>
        <a:prstGeom prst="rect">
          <a:avLst/>
        </a:prstGeom>
        <a:gradFill rotWithShape="0">
          <a:gsLst>
            <a:gs pos="0">
              <a:srgbClr val="D0D0D0"/>
            </a:gs>
            <a:gs pos="100000">
              <a:srgbClr val="EDEDED"/>
            </a:gs>
          </a:gsLst>
          <a:lin ang="16200000"/>
        </a:gradFill>
        <a:ln>
          <a:solidFill>
            <a:srgbClr val="000000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200" b="1" strike="noStrike" spc="-1">
              <a:solidFill>
                <a:schemeClr val="dk1"/>
              </a:solidFill>
              <a:latin typeface="Calibri"/>
            </a:rPr>
            <a:t>INTRODUCIENDO EL NÚMERO DE LICENCIA EN LA CASILLA GRIS, APARECE EL NOMBRE AUTOMÁTICAMENTE</a:t>
          </a:r>
          <a:endParaRPr lang="es-ES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26" name="1 Imagen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27" name="1 Imagen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10080</xdr:colOff>
      <xdr:row>1</xdr:row>
      <xdr:rowOff>0</xdr:rowOff>
    </xdr:from>
    <xdr:to>
      <xdr:col>7</xdr:col>
      <xdr:colOff>440280</xdr:colOff>
      <xdr:row>5</xdr:row>
      <xdr:rowOff>154440</xdr:rowOff>
    </xdr:to>
    <xdr:sp macro="" textlink="">
      <xdr:nvSpPr>
        <xdr:cNvPr id="28" name="2 Rectángulo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/>
      </xdr:nvSpPr>
      <xdr:spPr>
        <a:xfrm>
          <a:off x="4685760" y="95400"/>
          <a:ext cx="1275840" cy="945000"/>
        </a:xfrm>
        <a:prstGeom prst="rect">
          <a:avLst/>
        </a:prstGeom>
        <a:gradFill rotWithShape="0">
          <a:gsLst>
            <a:gs pos="0">
              <a:srgbClr val="D0D0D0"/>
            </a:gs>
            <a:gs pos="100000">
              <a:srgbClr val="EDEDED"/>
            </a:gs>
          </a:gsLst>
          <a:lin ang="16200000"/>
        </a:gradFill>
        <a:ln>
          <a:solidFill>
            <a:srgbClr val="000000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200" b="1" strike="noStrike" spc="-1">
              <a:solidFill>
                <a:schemeClr val="dk1"/>
              </a:solidFill>
              <a:latin typeface="Calibri"/>
            </a:rPr>
            <a:t>INTRODUCIENDO EL NÚMERO DE LICENCIA EN LA CASILLA GRIS, APARECE EL NOMBRE AUTOMÁTICAMENTE</a:t>
          </a:r>
          <a:endParaRPr lang="es-ES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29" name="1 Imagen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30" name="1 Imagen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49680</xdr:colOff>
      <xdr:row>1</xdr:row>
      <xdr:rowOff>0</xdr:rowOff>
    </xdr:from>
    <xdr:to>
      <xdr:col>7</xdr:col>
      <xdr:colOff>440280</xdr:colOff>
      <xdr:row>5</xdr:row>
      <xdr:rowOff>154440</xdr:rowOff>
    </xdr:to>
    <xdr:sp macro="" textlink="">
      <xdr:nvSpPr>
        <xdr:cNvPr id="31" name="2 Rectángulo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/>
      </xdr:nvSpPr>
      <xdr:spPr>
        <a:xfrm>
          <a:off x="4685760" y="95400"/>
          <a:ext cx="1189440" cy="945000"/>
        </a:xfrm>
        <a:prstGeom prst="rect">
          <a:avLst/>
        </a:prstGeom>
        <a:gradFill rotWithShape="0">
          <a:gsLst>
            <a:gs pos="0">
              <a:srgbClr val="D0D0D0"/>
            </a:gs>
            <a:gs pos="100000">
              <a:srgbClr val="EDEDED"/>
            </a:gs>
          </a:gsLst>
          <a:lin ang="16200000"/>
        </a:gradFill>
        <a:ln>
          <a:solidFill>
            <a:srgbClr val="000000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200" b="1" strike="noStrike" spc="-1">
              <a:solidFill>
                <a:schemeClr val="dk1"/>
              </a:solidFill>
              <a:latin typeface="Calibri"/>
            </a:rPr>
            <a:t>INTRODUCIENDO EL NÚMERO DE LICENCIA EN LA CASILLA GRIS, APARECE EL NOMBRE AUTOMÁTICAMENTE</a:t>
          </a:r>
          <a:endParaRPr lang="es-ES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32" name="1 Imagen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17FCF42-22EA-4195-B56A-264C9513897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250"/>
          <a:ext cx="971940" cy="399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49680</xdr:colOff>
      <xdr:row>1</xdr:row>
      <xdr:rowOff>0</xdr:rowOff>
    </xdr:from>
    <xdr:to>
      <xdr:col>7</xdr:col>
      <xdr:colOff>440280</xdr:colOff>
      <xdr:row>5</xdr:row>
      <xdr:rowOff>154440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F87BE1D5-EE3F-4E5B-B961-C482DE6B3D7C}"/>
            </a:ext>
          </a:extLst>
        </xdr:cNvPr>
        <xdr:cNvSpPr/>
      </xdr:nvSpPr>
      <xdr:spPr>
        <a:xfrm>
          <a:off x="4450230" y="95250"/>
          <a:ext cx="1143075" cy="945015"/>
        </a:xfrm>
        <a:prstGeom prst="rect">
          <a:avLst/>
        </a:prstGeom>
        <a:gradFill rotWithShape="0">
          <a:gsLst>
            <a:gs pos="0">
              <a:srgbClr val="D0D0D0"/>
            </a:gs>
            <a:gs pos="100000">
              <a:srgbClr val="EDEDED"/>
            </a:gs>
          </a:gsLst>
          <a:lin ang="16200000"/>
        </a:gradFill>
        <a:ln>
          <a:solidFill>
            <a:srgbClr val="000000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200" b="1" strike="noStrike" spc="-1">
              <a:solidFill>
                <a:schemeClr val="dk1"/>
              </a:solidFill>
              <a:latin typeface="Calibri"/>
            </a:rPr>
            <a:t>INTRODUCIENDO EL NÚMERO DE LICENCIA EN LA CASILLA GRIS, APARECE EL NOMBRE AUTOMÁTICAMENTE</a:t>
          </a:r>
          <a:endParaRPr lang="es-ES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33E176DA-AFE6-4229-A832-8EB039ABEF1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250"/>
          <a:ext cx="971940" cy="399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33" name="1 Imagen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49680</xdr:colOff>
      <xdr:row>1</xdr:row>
      <xdr:rowOff>0</xdr:rowOff>
    </xdr:from>
    <xdr:to>
      <xdr:col>7</xdr:col>
      <xdr:colOff>440280</xdr:colOff>
      <xdr:row>5</xdr:row>
      <xdr:rowOff>154440</xdr:rowOff>
    </xdr:to>
    <xdr:sp macro="" textlink="">
      <xdr:nvSpPr>
        <xdr:cNvPr id="34" name="2 Rectángulo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/>
      </xdr:nvSpPr>
      <xdr:spPr>
        <a:xfrm>
          <a:off x="4685760" y="95400"/>
          <a:ext cx="1189440" cy="945000"/>
        </a:xfrm>
        <a:prstGeom prst="rect">
          <a:avLst/>
        </a:prstGeom>
        <a:gradFill rotWithShape="0">
          <a:gsLst>
            <a:gs pos="0">
              <a:srgbClr val="D0D0D0"/>
            </a:gs>
            <a:gs pos="100000">
              <a:srgbClr val="EDEDED"/>
            </a:gs>
          </a:gsLst>
          <a:lin ang="16200000"/>
        </a:gradFill>
        <a:ln>
          <a:solidFill>
            <a:srgbClr val="000000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200" b="1" strike="noStrike" spc="-1">
              <a:solidFill>
                <a:schemeClr val="dk1"/>
              </a:solidFill>
              <a:latin typeface="Calibri"/>
            </a:rPr>
            <a:t>INTRODUCIENDO EL NÚMERO DE LICENCIA EN LA CASILLA GRIS, APARECE EL NOMBRE AUTOMÁTICAMENTE</a:t>
          </a:r>
          <a:endParaRPr lang="es-ES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35" name="1 Imagen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36" name="1 Imagen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49680</xdr:colOff>
      <xdr:row>1</xdr:row>
      <xdr:rowOff>0</xdr:rowOff>
    </xdr:from>
    <xdr:to>
      <xdr:col>7</xdr:col>
      <xdr:colOff>440280</xdr:colOff>
      <xdr:row>5</xdr:row>
      <xdr:rowOff>154440</xdr:rowOff>
    </xdr:to>
    <xdr:sp macro="" textlink="">
      <xdr:nvSpPr>
        <xdr:cNvPr id="37" name="2 Rectángulo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/>
      </xdr:nvSpPr>
      <xdr:spPr>
        <a:xfrm>
          <a:off x="4685760" y="95400"/>
          <a:ext cx="1189440" cy="945000"/>
        </a:xfrm>
        <a:prstGeom prst="rect">
          <a:avLst/>
        </a:prstGeom>
        <a:gradFill rotWithShape="0">
          <a:gsLst>
            <a:gs pos="0">
              <a:srgbClr val="D0D0D0"/>
            </a:gs>
            <a:gs pos="100000">
              <a:srgbClr val="EDEDED"/>
            </a:gs>
          </a:gsLst>
          <a:lin ang="16200000"/>
        </a:gradFill>
        <a:ln>
          <a:solidFill>
            <a:srgbClr val="000000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200" b="1" strike="noStrike" spc="-1">
              <a:solidFill>
                <a:schemeClr val="dk1"/>
              </a:solidFill>
              <a:latin typeface="Calibri"/>
            </a:rPr>
            <a:t>INTRODUCIENDO EL NÚMERO DE LICENCIA EN LA CASILLA GRIS, APARECE EL NOMBRE AUTOMÁTICAMENTE</a:t>
          </a:r>
          <a:endParaRPr lang="es-ES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38" name="1 Imagen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4B9BC5F6-6E8A-4625-92D5-D792E39BB9F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250"/>
          <a:ext cx="971940" cy="399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49680</xdr:colOff>
      <xdr:row>1</xdr:row>
      <xdr:rowOff>0</xdr:rowOff>
    </xdr:from>
    <xdr:to>
      <xdr:col>7</xdr:col>
      <xdr:colOff>440280</xdr:colOff>
      <xdr:row>5</xdr:row>
      <xdr:rowOff>154440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82AF4E9E-ED4F-416D-AE94-BF62CCA088F7}"/>
            </a:ext>
          </a:extLst>
        </xdr:cNvPr>
        <xdr:cNvSpPr/>
      </xdr:nvSpPr>
      <xdr:spPr>
        <a:xfrm>
          <a:off x="4450230" y="95250"/>
          <a:ext cx="1143075" cy="945015"/>
        </a:xfrm>
        <a:prstGeom prst="rect">
          <a:avLst/>
        </a:prstGeom>
        <a:gradFill rotWithShape="0">
          <a:gsLst>
            <a:gs pos="0">
              <a:srgbClr val="D0D0D0"/>
            </a:gs>
            <a:gs pos="100000">
              <a:srgbClr val="EDEDED"/>
            </a:gs>
          </a:gsLst>
          <a:lin ang="16200000"/>
        </a:gradFill>
        <a:ln>
          <a:solidFill>
            <a:srgbClr val="000000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200" b="1" strike="noStrike" spc="-1">
              <a:solidFill>
                <a:schemeClr val="dk1"/>
              </a:solidFill>
              <a:latin typeface="Calibri"/>
            </a:rPr>
            <a:t>INTRODUCIENDO EL NÚMERO DE LICENCIA EN LA CASILLA GRIS, APARECE EL NOMBRE AUTOMÁTICAMENTE</a:t>
          </a:r>
          <a:endParaRPr lang="es-ES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BA247DD2-3F3B-4D65-AB33-ABB51F61ACA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250"/>
          <a:ext cx="971940" cy="399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39" name="1 Imagen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49680</xdr:colOff>
      <xdr:row>1</xdr:row>
      <xdr:rowOff>0</xdr:rowOff>
    </xdr:from>
    <xdr:to>
      <xdr:col>7</xdr:col>
      <xdr:colOff>440280</xdr:colOff>
      <xdr:row>7</xdr:row>
      <xdr:rowOff>154440</xdr:rowOff>
    </xdr:to>
    <xdr:sp macro="" textlink="">
      <xdr:nvSpPr>
        <xdr:cNvPr id="40" name="2 Rectángulo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SpPr/>
      </xdr:nvSpPr>
      <xdr:spPr>
        <a:xfrm>
          <a:off x="4685760" y="95400"/>
          <a:ext cx="1189440" cy="1268640"/>
        </a:xfrm>
        <a:prstGeom prst="rect">
          <a:avLst/>
        </a:prstGeom>
        <a:gradFill rotWithShape="0">
          <a:gsLst>
            <a:gs pos="0">
              <a:srgbClr val="D0D0D0"/>
            </a:gs>
            <a:gs pos="100000">
              <a:srgbClr val="EDEDED"/>
            </a:gs>
          </a:gsLst>
          <a:lin ang="16200000"/>
        </a:gradFill>
        <a:ln>
          <a:solidFill>
            <a:srgbClr val="000000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200" b="1" strike="noStrike" spc="-1">
              <a:solidFill>
                <a:schemeClr val="dk1"/>
              </a:solidFill>
              <a:latin typeface="Calibri"/>
            </a:rPr>
            <a:t>INTRODUCIENDO EL NÚMERO DE LICENCIA EN LA CASILLA GRIS, APARECE EL NOMBRE AUTOMÁTICAMENTE</a:t>
          </a:r>
          <a:endParaRPr lang="es-ES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41" name="1 Imagen">
          <a:extLst>
            <a:ext uri="{FF2B5EF4-FFF2-40B4-BE49-F238E27FC236}">
              <a16:creationId xmlns:a16="http://schemas.microsoft.com/office/drawing/2014/main" id="{00000000-0008-0000-0E00-00002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119880</xdr:colOff>
      <xdr:row>1</xdr:row>
      <xdr:rowOff>0</xdr:rowOff>
    </xdr:from>
    <xdr:to>
      <xdr:col>7</xdr:col>
      <xdr:colOff>440280</xdr:colOff>
      <xdr:row>5</xdr:row>
      <xdr:rowOff>154440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646160" y="95400"/>
          <a:ext cx="1119240" cy="945000"/>
        </a:xfrm>
        <a:prstGeom prst="rect">
          <a:avLst/>
        </a:prstGeom>
        <a:gradFill rotWithShape="0">
          <a:gsLst>
            <a:gs pos="0">
              <a:srgbClr val="D0D0D0"/>
            </a:gs>
            <a:gs pos="100000">
              <a:srgbClr val="EDEDED"/>
            </a:gs>
          </a:gsLst>
          <a:lin ang="16200000"/>
        </a:gradFill>
        <a:ln>
          <a:solidFill>
            <a:srgbClr val="000000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200" b="1" strike="noStrike" spc="-1">
              <a:solidFill>
                <a:schemeClr val="dk1"/>
              </a:solidFill>
              <a:latin typeface="Calibri"/>
            </a:rPr>
            <a:t>INTRODUCIENDO EL NÚMERO DE LICENCIA EN LA CASILLA GRIS, APARECE EL NOMBRE AUTOMÁTICAMENTE</a:t>
          </a:r>
          <a:endParaRPr lang="es-ES" sz="12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73080</xdr:colOff>
      <xdr:row>1</xdr:row>
      <xdr:rowOff>0</xdr:rowOff>
    </xdr:from>
    <xdr:to>
      <xdr:col>7</xdr:col>
      <xdr:colOff>440280</xdr:colOff>
      <xdr:row>5</xdr:row>
      <xdr:rowOff>154440</xdr:rowOff>
    </xdr:to>
    <xdr:sp macro="" textlink="">
      <xdr:nvSpPr>
        <xdr:cNvPr id="4" name="2 Rectángul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959360" y="95400"/>
          <a:ext cx="1166040" cy="945000"/>
        </a:xfrm>
        <a:prstGeom prst="rect">
          <a:avLst/>
        </a:prstGeom>
        <a:gradFill rotWithShape="0">
          <a:gsLst>
            <a:gs pos="0">
              <a:srgbClr val="D0D0D0"/>
            </a:gs>
            <a:gs pos="100000">
              <a:srgbClr val="EDEDED"/>
            </a:gs>
          </a:gsLst>
          <a:lin ang="16200000"/>
        </a:gradFill>
        <a:ln>
          <a:solidFill>
            <a:srgbClr val="000000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200" b="1" strike="noStrike" spc="-1">
              <a:solidFill>
                <a:schemeClr val="dk1"/>
              </a:solidFill>
              <a:latin typeface="Calibri"/>
            </a:rPr>
            <a:t>INTRODUCIENDO EL NÚMERO DE LICENCIA EN LA CASILLA GRIS, APARECE EL NOMBRE AUTOMÁTICAMENTE</a:t>
          </a:r>
          <a:endParaRPr lang="es-ES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49680</xdr:colOff>
      <xdr:row>1</xdr:row>
      <xdr:rowOff>0</xdr:rowOff>
    </xdr:from>
    <xdr:to>
      <xdr:col>7</xdr:col>
      <xdr:colOff>440280</xdr:colOff>
      <xdr:row>5</xdr:row>
      <xdr:rowOff>154440</xdr:rowOff>
    </xdr:to>
    <xdr:sp macro="" textlink="">
      <xdr:nvSpPr>
        <xdr:cNvPr id="7" name="2 Rectángul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513680" y="95400"/>
          <a:ext cx="1189440" cy="945000"/>
        </a:xfrm>
        <a:prstGeom prst="rect">
          <a:avLst/>
        </a:prstGeom>
        <a:gradFill rotWithShape="0">
          <a:gsLst>
            <a:gs pos="0">
              <a:srgbClr val="D0D0D0"/>
            </a:gs>
            <a:gs pos="100000">
              <a:srgbClr val="EDEDED"/>
            </a:gs>
          </a:gsLst>
          <a:lin ang="16200000"/>
        </a:gradFill>
        <a:ln>
          <a:solidFill>
            <a:srgbClr val="000000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200" b="1" strike="noStrike" spc="-1">
              <a:solidFill>
                <a:schemeClr val="dk1"/>
              </a:solidFill>
              <a:latin typeface="Calibri"/>
            </a:rPr>
            <a:t>INTRODUCIENDO EL NÚMERO DE LICENCIA EN LA CASILLA GRIS, APARECE EL NOMBRE AUTOMÁTICAMENTE</a:t>
          </a:r>
          <a:endParaRPr lang="es-ES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49680</xdr:colOff>
      <xdr:row>1</xdr:row>
      <xdr:rowOff>0</xdr:rowOff>
    </xdr:from>
    <xdr:to>
      <xdr:col>7</xdr:col>
      <xdr:colOff>440280</xdr:colOff>
      <xdr:row>5</xdr:row>
      <xdr:rowOff>154440</xdr:rowOff>
    </xdr:to>
    <xdr:sp macro="" textlink="">
      <xdr:nvSpPr>
        <xdr:cNvPr id="10" name="2 Rectángul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4787280" y="95400"/>
          <a:ext cx="1189440" cy="945000"/>
        </a:xfrm>
        <a:prstGeom prst="rect">
          <a:avLst/>
        </a:prstGeom>
        <a:gradFill rotWithShape="0">
          <a:gsLst>
            <a:gs pos="0">
              <a:srgbClr val="D0D0D0"/>
            </a:gs>
            <a:gs pos="100000">
              <a:srgbClr val="EDEDED"/>
            </a:gs>
          </a:gsLst>
          <a:lin ang="16200000"/>
        </a:gradFill>
        <a:ln>
          <a:solidFill>
            <a:srgbClr val="000000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200" b="1" strike="noStrike" spc="-1">
              <a:solidFill>
                <a:schemeClr val="dk1"/>
              </a:solidFill>
              <a:latin typeface="Calibri"/>
            </a:rPr>
            <a:t>INTRODUCIENDO EL NÚMERO DE LICENCIA EN LA CASILLA GRIS, APARECE EL NOMBRE AUTOMÁTICAMENTE</a:t>
          </a:r>
          <a:endParaRPr lang="es-ES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11" name="1 Imagen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11880</xdr:rowOff>
    </xdr:from>
    <xdr:to>
      <xdr:col>2</xdr:col>
      <xdr:colOff>248040</xdr:colOff>
      <xdr:row>2</xdr:row>
      <xdr:rowOff>173520</xdr:rowOff>
    </xdr:to>
    <xdr:pic>
      <xdr:nvPicPr>
        <xdr:cNvPr id="12" name="1 Imagen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728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26280</xdr:colOff>
      <xdr:row>1</xdr:row>
      <xdr:rowOff>0</xdr:rowOff>
    </xdr:from>
    <xdr:to>
      <xdr:col>7</xdr:col>
      <xdr:colOff>440280</xdr:colOff>
      <xdr:row>5</xdr:row>
      <xdr:rowOff>154440</xdr:rowOff>
    </xdr:to>
    <xdr:sp macro="" textlink="">
      <xdr:nvSpPr>
        <xdr:cNvPr id="13" name="2 Rectángul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4685760" y="95400"/>
          <a:ext cx="1212840" cy="1059120"/>
        </a:xfrm>
        <a:prstGeom prst="rect">
          <a:avLst/>
        </a:prstGeom>
        <a:gradFill rotWithShape="0">
          <a:gsLst>
            <a:gs pos="0">
              <a:srgbClr val="D0D0D0"/>
            </a:gs>
            <a:gs pos="100000">
              <a:srgbClr val="EDEDED"/>
            </a:gs>
          </a:gsLst>
          <a:lin ang="16200000"/>
        </a:gradFill>
        <a:ln>
          <a:solidFill>
            <a:srgbClr val="000000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200" b="1" strike="noStrike" spc="-1">
              <a:solidFill>
                <a:schemeClr val="dk1"/>
              </a:solidFill>
              <a:latin typeface="Calibri"/>
            </a:rPr>
            <a:t>INTRODUCIENDO EL NÚMERO DE LICENCIA EN LA CASILLA GRIS, APARECE EL NOMBRE AUTOMÁTICAMENTE</a:t>
          </a:r>
          <a:endParaRPr lang="es-ES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14" name="1 Imagen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15" name="1 Imagen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26280</xdr:colOff>
      <xdr:row>1</xdr:row>
      <xdr:rowOff>0</xdr:rowOff>
    </xdr:from>
    <xdr:to>
      <xdr:col>7</xdr:col>
      <xdr:colOff>440280</xdr:colOff>
      <xdr:row>5</xdr:row>
      <xdr:rowOff>154440</xdr:rowOff>
    </xdr:to>
    <xdr:sp macro="" textlink="">
      <xdr:nvSpPr>
        <xdr:cNvPr id="16" name="2 Rectángul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4685760" y="95400"/>
          <a:ext cx="1212840" cy="945000"/>
        </a:xfrm>
        <a:prstGeom prst="rect">
          <a:avLst/>
        </a:prstGeom>
        <a:gradFill rotWithShape="0">
          <a:gsLst>
            <a:gs pos="0">
              <a:srgbClr val="D0D0D0"/>
            </a:gs>
            <a:gs pos="100000">
              <a:srgbClr val="EDEDED"/>
            </a:gs>
          </a:gsLst>
          <a:lin ang="16200000"/>
        </a:gradFill>
        <a:ln>
          <a:solidFill>
            <a:srgbClr val="000000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200" b="1" strike="noStrike" spc="-1">
              <a:solidFill>
                <a:schemeClr val="dk1"/>
              </a:solidFill>
              <a:latin typeface="Calibri"/>
            </a:rPr>
            <a:t>INTRODUCIENDO EL NÚMERO DE LICENCIA EN LA CASILLA GRIS, APARECE EL NOMBRE AUTOMÁTICAMENTE</a:t>
          </a:r>
          <a:endParaRPr lang="es-ES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17" name="1 Imagen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18" name="1 Imagen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96480</xdr:colOff>
      <xdr:row>1</xdr:row>
      <xdr:rowOff>0</xdr:rowOff>
    </xdr:from>
    <xdr:to>
      <xdr:col>7</xdr:col>
      <xdr:colOff>440280</xdr:colOff>
      <xdr:row>5</xdr:row>
      <xdr:rowOff>154440</xdr:rowOff>
    </xdr:to>
    <xdr:sp macro="" textlink="">
      <xdr:nvSpPr>
        <xdr:cNvPr id="19" name="2 Rectángulo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4685760" y="95400"/>
          <a:ext cx="1142640" cy="945000"/>
        </a:xfrm>
        <a:prstGeom prst="rect">
          <a:avLst/>
        </a:prstGeom>
        <a:gradFill rotWithShape="0">
          <a:gsLst>
            <a:gs pos="0">
              <a:srgbClr val="D0D0D0"/>
            </a:gs>
            <a:gs pos="100000">
              <a:srgbClr val="EDEDED"/>
            </a:gs>
          </a:gsLst>
          <a:lin ang="16200000"/>
        </a:gradFill>
        <a:ln>
          <a:solidFill>
            <a:srgbClr val="000000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200" b="1" strike="noStrike" spc="-1">
              <a:solidFill>
                <a:schemeClr val="dk1"/>
              </a:solidFill>
              <a:latin typeface="Calibri"/>
            </a:rPr>
            <a:t>INTRODUCIENDO EL NÚMERO DE LICENCIA EN LA CASILLA GRIS, APARECE EL NOMBRE AUTOMÁTICAMENTE</a:t>
          </a:r>
          <a:endParaRPr lang="es-ES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20" name="1 Imagen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21" name="1 Imagen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73080</xdr:colOff>
      <xdr:row>1</xdr:row>
      <xdr:rowOff>0</xdr:rowOff>
    </xdr:from>
    <xdr:to>
      <xdr:col>7</xdr:col>
      <xdr:colOff>440280</xdr:colOff>
      <xdr:row>5</xdr:row>
      <xdr:rowOff>154440</xdr:rowOff>
    </xdr:to>
    <xdr:sp macro="" textlink="">
      <xdr:nvSpPr>
        <xdr:cNvPr id="22" name="2 Rectángulo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/>
      </xdr:nvSpPr>
      <xdr:spPr>
        <a:xfrm>
          <a:off x="4685760" y="95400"/>
          <a:ext cx="1306800" cy="945000"/>
        </a:xfrm>
        <a:prstGeom prst="rect">
          <a:avLst/>
        </a:prstGeom>
        <a:gradFill rotWithShape="0">
          <a:gsLst>
            <a:gs pos="0">
              <a:srgbClr val="D0D0D0"/>
            </a:gs>
            <a:gs pos="100000">
              <a:srgbClr val="EDEDED"/>
            </a:gs>
          </a:gsLst>
          <a:lin ang="16200000"/>
        </a:gradFill>
        <a:ln>
          <a:solidFill>
            <a:srgbClr val="000000"/>
          </a:solidFill>
          <a:round/>
        </a:ln>
        <a:effectLst>
          <a:outerShdw blurRad="39960" dist="20160" dir="5400000" rotWithShape="0">
            <a:srgbClr val="000000">
              <a:alpha val="38000"/>
            </a:srgbClr>
          </a:outerShdw>
        </a:effectLst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/>
      </xdr:style>
      <xdr:txBody>
        <a:bodyPr vertOverflow="clip" horzOverflow="clip" lIns="18360" tIns="0" rIns="0" bIns="0" anchor="t" upright="1">
          <a:noAutofit/>
        </a:bodyPr>
        <a:lstStyle/>
        <a:p>
          <a:pPr>
            <a:lnSpc>
              <a:spcPct val="100000"/>
            </a:lnSpc>
          </a:pPr>
          <a:r>
            <a:rPr lang="es-ES" sz="1200" b="1" strike="noStrike" spc="-1">
              <a:solidFill>
                <a:schemeClr val="dk1"/>
              </a:solidFill>
              <a:latin typeface="Calibri"/>
            </a:rPr>
            <a:t>INTRODUCIENDO EL NÚMERO DE LICENCIA EN LA CASILLA GRIS, APARECE EL NOMBRE AUTOMÁTICAMENTE</a:t>
          </a:r>
          <a:endParaRPr lang="es-ES" sz="12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2</xdr:col>
      <xdr:colOff>248040</xdr:colOff>
      <xdr:row>2</xdr:row>
      <xdr:rowOff>161640</xdr:rowOff>
    </xdr:to>
    <xdr:pic>
      <xdr:nvPicPr>
        <xdr:cNvPr id="23" name="1 Imagen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400"/>
          <a:ext cx="1007640" cy="399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24"/>
  <sheetViews>
    <sheetView zoomScaleNormal="100" workbookViewId="0">
      <selection activeCell="E522" sqref="E522"/>
    </sheetView>
  </sheetViews>
  <sheetFormatPr baseColWidth="10" defaultColWidth="10.7109375" defaultRowHeight="12.75" x14ac:dyDescent="0.2"/>
  <cols>
    <col min="1" max="5" width="11.5703125"/>
    <col min="6" max="20" width="3.85546875" customWidth="1"/>
  </cols>
  <sheetData>
    <row r="1" spans="1:25" x14ac:dyDescent="0.2">
      <c r="A1" t="s">
        <v>35</v>
      </c>
      <c r="B1" t="s">
        <v>36</v>
      </c>
      <c r="C1" t="s">
        <v>37</v>
      </c>
      <c r="D1" t="s">
        <v>38</v>
      </c>
      <c r="E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</row>
    <row r="2" spans="1:25" x14ac:dyDescent="0.2">
      <c r="A2">
        <v>9919</v>
      </c>
      <c r="B2" t="s">
        <v>99</v>
      </c>
      <c r="C2" t="s">
        <v>67</v>
      </c>
      <c r="D2" t="s">
        <v>185</v>
      </c>
      <c r="E2" s="24">
        <v>33856</v>
      </c>
      <c r="T2" s="25"/>
      <c r="U2" t="s">
        <v>186</v>
      </c>
      <c r="V2" t="s">
        <v>20</v>
      </c>
      <c r="W2" t="s">
        <v>52</v>
      </c>
      <c r="X2" t="s">
        <v>53</v>
      </c>
      <c r="Y2">
        <v>0</v>
      </c>
    </row>
    <row r="3" spans="1:25" x14ac:dyDescent="0.2">
      <c r="A3">
        <v>27701</v>
      </c>
      <c r="B3" t="s">
        <v>113</v>
      </c>
      <c r="C3" t="s">
        <v>84</v>
      </c>
      <c r="D3" t="s">
        <v>338</v>
      </c>
      <c r="E3" s="24">
        <v>38265</v>
      </c>
      <c r="R3" s="25"/>
      <c r="S3" s="24"/>
      <c r="T3" s="25"/>
      <c r="U3" t="s">
        <v>186</v>
      </c>
      <c r="V3" t="s">
        <v>20</v>
      </c>
      <c r="W3" t="s">
        <v>52</v>
      </c>
      <c r="X3" t="s">
        <v>53</v>
      </c>
      <c r="Y3">
        <v>0</v>
      </c>
    </row>
    <row r="4" spans="1:25" x14ac:dyDescent="0.2">
      <c r="A4">
        <v>30917</v>
      </c>
      <c r="B4" t="s">
        <v>365</v>
      </c>
      <c r="C4" t="s">
        <v>366</v>
      </c>
      <c r="D4" t="s">
        <v>108</v>
      </c>
      <c r="E4" s="24">
        <v>31389</v>
      </c>
      <c r="R4" s="25"/>
      <c r="S4" s="24"/>
      <c r="T4" s="25"/>
      <c r="U4" t="s">
        <v>186</v>
      </c>
      <c r="V4" t="s">
        <v>47</v>
      </c>
      <c r="W4" t="s">
        <v>52</v>
      </c>
      <c r="X4" t="s">
        <v>53</v>
      </c>
      <c r="Y4">
        <v>0</v>
      </c>
    </row>
    <row r="5" spans="1:25" x14ac:dyDescent="0.2">
      <c r="A5">
        <v>30918</v>
      </c>
      <c r="B5" t="s">
        <v>367</v>
      </c>
      <c r="C5" t="s">
        <v>368</v>
      </c>
      <c r="D5" t="s">
        <v>369</v>
      </c>
      <c r="E5" s="24">
        <v>26802</v>
      </c>
      <c r="R5" s="25"/>
      <c r="S5" s="24"/>
      <c r="T5" s="25"/>
      <c r="U5" t="s">
        <v>186</v>
      </c>
      <c r="V5" t="s">
        <v>47</v>
      </c>
      <c r="W5" t="s">
        <v>52</v>
      </c>
      <c r="X5" t="s">
        <v>53</v>
      </c>
      <c r="Y5">
        <v>0</v>
      </c>
    </row>
    <row r="6" spans="1:25" x14ac:dyDescent="0.2">
      <c r="A6">
        <v>34279</v>
      </c>
      <c r="B6" t="s">
        <v>411</v>
      </c>
      <c r="C6" t="s">
        <v>412</v>
      </c>
      <c r="D6" t="s">
        <v>413</v>
      </c>
      <c r="E6" s="24">
        <v>41014</v>
      </c>
      <c r="R6" s="25"/>
      <c r="S6" s="24"/>
      <c r="T6" s="25"/>
      <c r="U6" t="s">
        <v>186</v>
      </c>
      <c r="V6" t="s">
        <v>17</v>
      </c>
      <c r="W6" t="s">
        <v>52</v>
      </c>
      <c r="X6" t="s">
        <v>53</v>
      </c>
      <c r="Y6">
        <v>0</v>
      </c>
    </row>
    <row r="7" spans="1:25" x14ac:dyDescent="0.2">
      <c r="A7">
        <v>38398</v>
      </c>
      <c r="B7" t="s">
        <v>129</v>
      </c>
      <c r="C7" t="s">
        <v>109</v>
      </c>
      <c r="D7" t="s">
        <v>469</v>
      </c>
      <c r="E7" s="24">
        <v>23875</v>
      </c>
      <c r="R7" s="25"/>
      <c r="S7" s="24"/>
      <c r="T7" s="25"/>
      <c r="U7" t="s">
        <v>186</v>
      </c>
      <c r="V7" t="s">
        <v>47</v>
      </c>
      <c r="W7" t="s">
        <v>52</v>
      </c>
      <c r="X7" t="s">
        <v>53</v>
      </c>
      <c r="Y7">
        <v>0</v>
      </c>
    </row>
    <row r="8" spans="1:25" x14ac:dyDescent="0.2">
      <c r="A8">
        <v>6361</v>
      </c>
      <c r="B8" t="s">
        <v>120</v>
      </c>
      <c r="C8" t="s">
        <v>156</v>
      </c>
      <c r="D8" t="s">
        <v>46</v>
      </c>
      <c r="E8" s="24">
        <v>34858</v>
      </c>
      <c r="T8" s="25"/>
      <c r="U8" t="s">
        <v>86</v>
      </c>
      <c r="V8" t="s">
        <v>20</v>
      </c>
      <c r="W8" t="s">
        <v>52</v>
      </c>
      <c r="X8" t="s">
        <v>53</v>
      </c>
      <c r="Y8">
        <v>0</v>
      </c>
    </row>
    <row r="9" spans="1:25" x14ac:dyDescent="0.2">
      <c r="A9">
        <v>21152</v>
      </c>
      <c r="B9" t="s">
        <v>263</v>
      </c>
      <c r="C9" t="s">
        <v>264</v>
      </c>
      <c r="D9" t="s">
        <v>54</v>
      </c>
      <c r="E9" s="24">
        <v>37348</v>
      </c>
      <c r="T9" s="25"/>
      <c r="U9" t="s">
        <v>86</v>
      </c>
      <c r="V9" t="s">
        <v>20</v>
      </c>
      <c r="W9" t="s">
        <v>52</v>
      </c>
      <c r="X9" t="s">
        <v>53</v>
      </c>
      <c r="Y9">
        <v>0</v>
      </c>
    </row>
    <row r="10" spans="1:25" x14ac:dyDescent="0.2">
      <c r="A10">
        <v>21218</v>
      </c>
      <c r="B10" t="s">
        <v>265</v>
      </c>
      <c r="C10" t="s">
        <v>266</v>
      </c>
      <c r="D10" t="s">
        <v>267</v>
      </c>
      <c r="E10" s="24">
        <v>35192</v>
      </c>
      <c r="T10" s="25"/>
      <c r="U10" t="s">
        <v>86</v>
      </c>
      <c r="V10" t="s">
        <v>20</v>
      </c>
      <c r="W10" t="s">
        <v>52</v>
      </c>
      <c r="X10" t="s">
        <v>53</v>
      </c>
      <c r="Y10">
        <v>0</v>
      </c>
    </row>
    <row r="11" spans="1:25" x14ac:dyDescent="0.2">
      <c r="A11">
        <v>40454</v>
      </c>
      <c r="B11" t="s">
        <v>212</v>
      </c>
      <c r="C11" t="s">
        <v>512</v>
      </c>
      <c r="D11" t="s">
        <v>513</v>
      </c>
      <c r="E11" s="24">
        <v>38913</v>
      </c>
      <c r="R11" s="25"/>
      <c r="S11" s="24"/>
      <c r="T11" s="25"/>
      <c r="U11" t="s">
        <v>86</v>
      </c>
      <c r="V11" t="s">
        <v>19</v>
      </c>
      <c r="W11" t="s">
        <v>52</v>
      </c>
      <c r="X11" t="s">
        <v>53</v>
      </c>
      <c r="Y11">
        <v>0</v>
      </c>
    </row>
    <row r="12" spans="1:25" x14ac:dyDescent="0.2">
      <c r="A12">
        <v>4637</v>
      </c>
      <c r="B12" t="s">
        <v>143</v>
      </c>
      <c r="C12" t="s">
        <v>129</v>
      </c>
      <c r="D12" t="s">
        <v>123</v>
      </c>
      <c r="E12" s="24">
        <v>32054</v>
      </c>
      <c r="T12" s="25"/>
      <c r="U12" t="s">
        <v>144</v>
      </c>
      <c r="V12" t="s">
        <v>20</v>
      </c>
      <c r="W12" t="s">
        <v>52</v>
      </c>
      <c r="X12" t="s">
        <v>53</v>
      </c>
      <c r="Y12">
        <v>0</v>
      </c>
    </row>
    <row r="13" spans="1:25" x14ac:dyDescent="0.2">
      <c r="A13">
        <v>18051</v>
      </c>
      <c r="B13" t="s">
        <v>146</v>
      </c>
      <c r="C13" t="s">
        <v>219</v>
      </c>
      <c r="D13" t="s">
        <v>150</v>
      </c>
      <c r="E13" s="24">
        <v>25548</v>
      </c>
      <c r="T13" s="25"/>
      <c r="U13" t="s">
        <v>144</v>
      </c>
      <c r="V13" t="s">
        <v>47</v>
      </c>
      <c r="W13" t="s">
        <v>52</v>
      </c>
      <c r="X13" t="s">
        <v>53</v>
      </c>
      <c r="Y13">
        <v>0</v>
      </c>
    </row>
    <row r="14" spans="1:25" x14ac:dyDescent="0.2">
      <c r="A14">
        <v>18052</v>
      </c>
      <c r="B14" t="s">
        <v>61</v>
      </c>
      <c r="C14" t="s">
        <v>220</v>
      </c>
      <c r="D14" t="s">
        <v>221</v>
      </c>
      <c r="E14" s="24">
        <v>26797</v>
      </c>
      <c r="T14" s="25"/>
      <c r="U14" t="s">
        <v>144</v>
      </c>
      <c r="V14" t="s">
        <v>47</v>
      </c>
      <c r="W14" t="s">
        <v>52</v>
      </c>
      <c r="X14" t="s">
        <v>53</v>
      </c>
      <c r="Y14">
        <v>0</v>
      </c>
    </row>
    <row r="15" spans="1:25" x14ac:dyDescent="0.2">
      <c r="A15">
        <v>19758</v>
      </c>
      <c r="B15" t="s">
        <v>169</v>
      </c>
      <c r="C15" t="s">
        <v>233</v>
      </c>
      <c r="D15" t="s">
        <v>89</v>
      </c>
      <c r="E15" s="24">
        <v>21881</v>
      </c>
      <c r="T15" s="25"/>
      <c r="U15" t="s">
        <v>144</v>
      </c>
      <c r="V15" t="s">
        <v>47</v>
      </c>
      <c r="W15" t="s">
        <v>52</v>
      </c>
      <c r="X15" t="s">
        <v>53</v>
      </c>
      <c r="Y15">
        <v>0</v>
      </c>
    </row>
    <row r="16" spans="1:25" x14ac:dyDescent="0.2">
      <c r="A16">
        <v>20898</v>
      </c>
      <c r="B16" t="s">
        <v>254</v>
      </c>
      <c r="C16" t="s">
        <v>146</v>
      </c>
      <c r="D16" t="s">
        <v>123</v>
      </c>
      <c r="E16" s="24">
        <v>35473</v>
      </c>
      <c r="T16" s="25"/>
      <c r="U16" t="s">
        <v>144</v>
      </c>
      <c r="V16" t="s">
        <v>20</v>
      </c>
      <c r="W16" t="s">
        <v>52</v>
      </c>
      <c r="X16" t="s">
        <v>53</v>
      </c>
      <c r="Y16">
        <v>0</v>
      </c>
    </row>
    <row r="17" spans="1:25" x14ac:dyDescent="0.2">
      <c r="A17">
        <v>20899</v>
      </c>
      <c r="B17" t="s">
        <v>255</v>
      </c>
      <c r="C17" t="s">
        <v>256</v>
      </c>
      <c r="D17" t="s">
        <v>257</v>
      </c>
      <c r="E17" s="24">
        <v>36407</v>
      </c>
      <c r="T17" s="25"/>
      <c r="U17" t="s">
        <v>144</v>
      </c>
      <c r="V17" t="s">
        <v>20</v>
      </c>
      <c r="W17" t="s">
        <v>52</v>
      </c>
      <c r="X17" t="s">
        <v>53</v>
      </c>
      <c r="Y17">
        <v>0</v>
      </c>
    </row>
    <row r="18" spans="1:25" x14ac:dyDescent="0.2">
      <c r="A18">
        <v>20903</v>
      </c>
      <c r="B18" t="s">
        <v>258</v>
      </c>
      <c r="C18" t="s">
        <v>259</v>
      </c>
      <c r="D18" t="s">
        <v>185</v>
      </c>
      <c r="E18" s="24">
        <v>36480</v>
      </c>
      <c r="T18" s="25"/>
      <c r="U18" t="s">
        <v>144</v>
      </c>
      <c r="V18" t="s">
        <v>20</v>
      </c>
      <c r="W18" t="s">
        <v>52</v>
      </c>
      <c r="X18" t="s">
        <v>53</v>
      </c>
      <c r="Y18">
        <v>0</v>
      </c>
    </row>
    <row r="19" spans="1:25" x14ac:dyDescent="0.2">
      <c r="A19">
        <v>46872</v>
      </c>
      <c r="B19" t="s">
        <v>784</v>
      </c>
      <c r="C19" t="s">
        <v>219</v>
      </c>
      <c r="D19" t="s">
        <v>785</v>
      </c>
      <c r="E19" s="24">
        <v>30108</v>
      </c>
      <c r="R19" s="25"/>
      <c r="S19" s="24"/>
      <c r="T19" s="25"/>
      <c r="U19" t="s">
        <v>144</v>
      </c>
      <c r="V19" t="s">
        <v>47</v>
      </c>
      <c r="W19" t="s">
        <v>52</v>
      </c>
      <c r="X19" t="s">
        <v>53</v>
      </c>
      <c r="Y19">
        <v>0</v>
      </c>
    </row>
    <row r="20" spans="1:25" x14ac:dyDescent="0.2">
      <c r="A20">
        <v>46873</v>
      </c>
      <c r="B20" t="s">
        <v>256</v>
      </c>
      <c r="C20" t="s">
        <v>256</v>
      </c>
      <c r="D20" t="s">
        <v>566</v>
      </c>
      <c r="E20" s="24">
        <v>40934</v>
      </c>
      <c r="R20" s="25"/>
      <c r="S20" s="24"/>
      <c r="T20" s="25"/>
      <c r="U20" t="s">
        <v>144</v>
      </c>
      <c r="V20" t="s">
        <v>17</v>
      </c>
      <c r="W20" t="s">
        <v>52</v>
      </c>
      <c r="X20" t="s">
        <v>53</v>
      </c>
      <c r="Y20">
        <v>0</v>
      </c>
    </row>
    <row r="21" spans="1:25" x14ac:dyDescent="0.2">
      <c r="A21">
        <v>23807</v>
      </c>
      <c r="B21" t="s">
        <v>312</v>
      </c>
      <c r="C21" t="s">
        <v>313</v>
      </c>
      <c r="D21" t="s">
        <v>314</v>
      </c>
      <c r="E21" s="24">
        <v>31177</v>
      </c>
      <c r="R21" s="25"/>
      <c r="S21" s="24"/>
      <c r="T21" s="25"/>
      <c r="U21" t="s">
        <v>81</v>
      </c>
      <c r="V21" t="s">
        <v>47</v>
      </c>
      <c r="W21" t="s">
        <v>52</v>
      </c>
      <c r="X21" t="s">
        <v>53</v>
      </c>
      <c r="Y21">
        <v>-1</v>
      </c>
    </row>
    <row r="22" spans="1:25" x14ac:dyDescent="0.2">
      <c r="A22">
        <v>40014</v>
      </c>
      <c r="B22" t="s">
        <v>491</v>
      </c>
      <c r="C22" t="s">
        <v>84</v>
      </c>
      <c r="D22" t="s">
        <v>492</v>
      </c>
      <c r="E22" s="24">
        <v>41415</v>
      </c>
      <c r="R22" s="25"/>
      <c r="S22" s="24"/>
      <c r="T22" s="25"/>
      <c r="U22" t="s">
        <v>81</v>
      </c>
      <c r="V22" t="s">
        <v>392</v>
      </c>
      <c r="W22" t="s">
        <v>52</v>
      </c>
      <c r="X22" t="s">
        <v>53</v>
      </c>
      <c r="Y22">
        <v>0</v>
      </c>
    </row>
    <row r="23" spans="1:25" x14ac:dyDescent="0.2">
      <c r="A23">
        <v>40685</v>
      </c>
      <c r="B23" t="s">
        <v>521</v>
      </c>
      <c r="C23" t="s">
        <v>522</v>
      </c>
      <c r="D23" t="s">
        <v>498</v>
      </c>
      <c r="E23" s="24">
        <v>41523</v>
      </c>
      <c r="R23" s="25"/>
      <c r="S23" s="24"/>
      <c r="T23" s="25"/>
      <c r="U23" t="s">
        <v>81</v>
      </c>
      <c r="V23" t="s">
        <v>392</v>
      </c>
      <c r="W23" t="s">
        <v>52</v>
      </c>
      <c r="X23" t="s">
        <v>53</v>
      </c>
      <c r="Y23">
        <v>0</v>
      </c>
    </row>
    <row r="24" spans="1:25" x14ac:dyDescent="0.2">
      <c r="A24">
        <v>42191</v>
      </c>
      <c r="B24" t="s">
        <v>73</v>
      </c>
      <c r="C24" t="s">
        <v>549</v>
      </c>
      <c r="D24" t="s">
        <v>237</v>
      </c>
      <c r="E24" s="24">
        <v>41626</v>
      </c>
      <c r="R24" s="25"/>
      <c r="S24" s="24"/>
      <c r="T24" s="25"/>
      <c r="U24" t="s">
        <v>81</v>
      </c>
      <c r="V24" t="s">
        <v>392</v>
      </c>
      <c r="W24" t="s">
        <v>52</v>
      </c>
      <c r="X24" t="s">
        <v>53</v>
      </c>
      <c r="Y24">
        <v>0</v>
      </c>
    </row>
    <row r="25" spans="1:25" x14ac:dyDescent="0.2">
      <c r="A25">
        <v>44953</v>
      </c>
      <c r="B25" t="s">
        <v>67</v>
      </c>
      <c r="C25" t="s">
        <v>61</v>
      </c>
      <c r="D25" t="s">
        <v>660</v>
      </c>
      <c r="E25" s="24">
        <v>43475</v>
      </c>
      <c r="R25" s="25"/>
      <c r="S25" s="24"/>
      <c r="T25" s="25"/>
      <c r="U25" t="s">
        <v>81</v>
      </c>
      <c r="V25" t="s">
        <v>423</v>
      </c>
      <c r="W25" t="s">
        <v>52</v>
      </c>
      <c r="X25" t="s">
        <v>53</v>
      </c>
      <c r="Y25">
        <v>0</v>
      </c>
    </row>
    <row r="26" spans="1:25" x14ac:dyDescent="0.2">
      <c r="A26">
        <v>45009</v>
      </c>
      <c r="B26" t="s">
        <v>648</v>
      </c>
      <c r="C26" t="s">
        <v>649</v>
      </c>
      <c r="D26" t="s">
        <v>660</v>
      </c>
      <c r="E26" s="24">
        <v>41576</v>
      </c>
      <c r="R26" s="25"/>
      <c r="S26" s="24"/>
      <c r="T26" s="25"/>
      <c r="U26" t="s">
        <v>81</v>
      </c>
      <c r="V26" t="s">
        <v>392</v>
      </c>
      <c r="W26" t="s">
        <v>52</v>
      </c>
      <c r="X26" t="s">
        <v>53</v>
      </c>
      <c r="Y26">
        <v>0</v>
      </c>
    </row>
    <row r="27" spans="1:25" x14ac:dyDescent="0.2">
      <c r="A27">
        <v>46011</v>
      </c>
      <c r="B27" t="s">
        <v>73</v>
      </c>
      <c r="C27" t="s">
        <v>718</v>
      </c>
      <c r="D27" t="s">
        <v>719</v>
      </c>
      <c r="E27" s="24">
        <v>26156</v>
      </c>
      <c r="R27" s="25"/>
      <c r="S27" s="24"/>
      <c r="T27" s="25"/>
      <c r="U27" t="s">
        <v>81</v>
      </c>
      <c r="V27" t="s">
        <v>47</v>
      </c>
      <c r="W27" t="s">
        <v>52</v>
      </c>
      <c r="X27" t="s">
        <v>53</v>
      </c>
      <c r="Y27">
        <v>0</v>
      </c>
    </row>
    <row r="28" spans="1:25" x14ac:dyDescent="0.2">
      <c r="A28">
        <v>1537</v>
      </c>
      <c r="B28" t="s">
        <v>78</v>
      </c>
      <c r="C28" t="s">
        <v>79</v>
      </c>
      <c r="D28" t="s">
        <v>80</v>
      </c>
      <c r="E28" s="24">
        <v>27415</v>
      </c>
      <c r="T28" s="25"/>
      <c r="U28" t="s">
        <v>82</v>
      </c>
      <c r="V28" t="s">
        <v>47</v>
      </c>
      <c r="W28" t="s">
        <v>52</v>
      </c>
      <c r="X28" t="s">
        <v>53</v>
      </c>
      <c r="Y28">
        <v>0</v>
      </c>
    </row>
    <row r="29" spans="1:25" x14ac:dyDescent="0.2">
      <c r="A29">
        <v>27157</v>
      </c>
      <c r="B29" t="s">
        <v>334</v>
      </c>
      <c r="C29" t="s">
        <v>335</v>
      </c>
      <c r="D29" t="s">
        <v>92</v>
      </c>
      <c r="E29" s="24">
        <v>34966</v>
      </c>
      <c r="R29" s="25"/>
      <c r="S29" s="24"/>
      <c r="T29" s="25"/>
      <c r="U29" t="s">
        <v>82</v>
      </c>
      <c r="V29" t="s">
        <v>20</v>
      </c>
      <c r="W29" t="s">
        <v>52</v>
      </c>
      <c r="X29" t="s">
        <v>53</v>
      </c>
      <c r="Y29">
        <v>0</v>
      </c>
    </row>
    <row r="30" spans="1:25" x14ac:dyDescent="0.2">
      <c r="A30">
        <v>35574</v>
      </c>
      <c r="B30" t="s">
        <v>102</v>
      </c>
      <c r="C30" t="s">
        <v>102</v>
      </c>
      <c r="D30" t="s">
        <v>128</v>
      </c>
      <c r="E30" s="24">
        <v>42194</v>
      </c>
      <c r="R30" s="25"/>
      <c r="S30" s="24"/>
      <c r="T30" s="25"/>
      <c r="U30" t="s">
        <v>82</v>
      </c>
      <c r="V30" t="s">
        <v>423</v>
      </c>
      <c r="W30" t="s">
        <v>52</v>
      </c>
      <c r="X30" t="s">
        <v>53</v>
      </c>
      <c r="Y30">
        <v>0</v>
      </c>
    </row>
    <row r="31" spans="1:25" x14ac:dyDescent="0.2">
      <c r="A31">
        <v>37883</v>
      </c>
      <c r="B31" t="s">
        <v>366</v>
      </c>
      <c r="C31" t="s">
        <v>454</v>
      </c>
      <c r="D31" t="s">
        <v>302</v>
      </c>
      <c r="E31" s="24">
        <v>39353</v>
      </c>
      <c r="R31" s="25"/>
      <c r="S31" s="24"/>
      <c r="T31" s="25"/>
      <c r="U31" t="s">
        <v>82</v>
      </c>
      <c r="V31" t="s">
        <v>18</v>
      </c>
      <c r="W31" t="s">
        <v>52</v>
      </c>
      <c r="X31" t="s">
        <v>53</v>
      </c>
      <c r="Y31">
        <v>0</v>
      </c>
    </row>
    <row r="32" spans="1:25" x14ac:dyDescent="0.2">
      <c r="A32">
        <v>37924</v>
      </c>
      <c r="B32" t="s">
        <v>129</v>
      </c>
      <c r="C32" t="s">
        <v>114</v>
      </c>
      <c r="D32" t="s">
        <v>203</v>
      </c>
      <c r="E32" s="24">
        <v>42648</v>
      </c>
      <c r="R32" s="25"/>
      <c r="S32" s="24"/>
      <c r="T32" s="25"/>
      <c r="U32" t="s">
        <v>82</v>
      </c>
      <c r="V32" t="s">
        <v>423</v>
      </c>
      <c r="W32" t="s">
        <v>52</v>
      </c>
      <c r="X32" t="s">
        <v>53</v>
      </c>
      <c r="Y32">
        <v>0</v>
      </c>
    </row>
    <row r="33" spans="1:25" x14ac:dyDescent="0.2">
      <c r="A33">
        <v>39863</v>
      </c>
      <c r="B33" t="s">
        <v>73</v>
      </c>
      <c r="C33" t="s">
        <v>488</v>
      </c>
      <c r="D33" t="s">
        <v>489</v>
      </c>
      <c r="E33" s="24">
        <v>41154</v>
      </c>
      <c r="R33" s="25"/>
      <c r="S33" s="24"/>
      <c r="T33" s="25"/>
      <c r="U33" t="s">
        <v>82</v>
      </c>
      <c r="V33" t="s">
        <v>17</v>
      </c>
      <c r="W33" t="s">
        <v>52</v>
      </c>
      <c r="X33" t="s">
        <v>53</v>
      </c>
      <c r="Y33">
        <v>0</v>
      </c>
    </row>
    <row r="34" spans="1:25" x14ac:dyDescent="0.2">
      <c r="A34">
        <v>40011</v>
      </c>
      <c r="B34" t="s">
        <v>84</v>
      </c>
      <c r="C34" t="s">
        <v>490</v>
      </c>
      <c r="D34" t="s">
        <v>459</v>
      </c>
      <c r="E34" s="24">
        <v>41163</v>
      </c>
      <c r="R34" s="25"/>
      <c r="S34" s="24"/>
      <c r="T34" s="25"/>
      <c r="U34" t="s">
        <v>82</v>
      </c>
      <c r="V34" t="s">
        <v>17</v>
      </c>
      <c r="W34" t="s">
        <v>52</v>
      </c>
      <c r="X34" t="s">
        <v>53</v>
      </c>
      <c r="Y34">
        <v>0</v>
      </c>
    </row>
    <row r="35" spans="1:25" x14ac:dyDescent="0.2">
      <c r="A35">
        <v>40012</v>
      </c>
      <c r="B35" t="s">
        <v>84</v>
      </c>
      <c r="C35" t="s">
        <v>490</v>
      </c>
      <c r="D35" t="s">
        <v>165</v>
      </c>
      <c r="E35" s="24">
        <v>42430</v>
      </c>
      <c r="R35" s="25"/>
      <c r="S35" s="24"/>
      <c r="T35" s="25"/>
      <c r="U35" t="s">
        <v>82</v>
      </c>
      <c r="V35" t="s">
        <v>423</v>
      </c>
      <c r="W35" t="s">
        <v>52</v>
      </c>
      <c r="X35" t="s">
        <v>53</v>
      </c>
      <c r="Y35">
        <v>0</v>
      </c>
    </row>
    <row r="36" spans="1:25" x14ac:dyDescent="0.2">
      <c r="A36">
        <v>40047</v>
      </c>
      <c r="B36" t="s">
        <v>76</v>
      </c>
      <c r="C36" t="s">
        <v>493</v>
      </c>
      <c r="D36" t="s">
        <v>345</v>
      </c>
      <c r="E36" s="24">
        <v>40796</v>
      </c>
      <c r="R36" s="25"/>
      <c r="S36" s="24"/>
      <c r="T36" s="25"/>
      <c r="U36" t="s">
        <v>82</v>
      </c>
      <c r="V36" t="s">
        <v>17</v>
      </c>
      <c r="W36" t="s">
        <v>52</v>
      </c>
      <c r="X36" t="s">
        <v>53</v>
      </c>
      <c r="Y36">
        <v>0</v>
      </c>
    </row>
    <row r="37" spans="1:25" x14ac:dyDescent="0.2">
      <c r="A37">
        <v>41661</v>
      </c>
      <c r="B37" t="s">
        <v>521</v>
      </c>
      <c r="C37" t="s">
        <v>522</v>
      </c>
      <c r="D37" t="s">
        <v>242</v>
      </c>
      <c r="E37" s="24">
        <v>42426</v>
      </c>
      <c r="R37" s="25"/>
      <c r="S37" s="24"/>
      <c r="T37" s="25"/>
      <c r="U37" t="s">
        <v>82</v>
      </c>
      <c r="V37" t="s">
        <v>423</v>
      </c>
      <c r="W37" t="s">
        <v>52</v>
      </c>
      <c r="X37" t="s">
        <v>53</v>
      </c>
      <c r="Y37">
        <v>0</v>
      </c>
    </row>
    <row r="38" spans="1:25" x14ac:dyDescent="0.2">
      <c r="A38">
        <v>42193</v>
      </c>
      <c r="B38" t="s">
        <v>73</v>
      </c>
      <c r="C38" t="s">
        <v>393</v>
      </c>
      <c r="D38" t="s">
        <v>345</v>
      </c>
      <c r="E38" s="24">
        <v>41133</v>
      </c>
      <c r="R38" s="25"/>
      <c r="S38" s="24"/>
      <c r="T38" s="25"/>
      <c r="U38" t="s">
        <v>82</v>
      </c>
      <c r="V38" t="s">
        <v>17</v>
      </c>
      <c r="W38" t="s">
        <v>52</v>
      </c>
      <c r="X38" t="s">
        <v>53</v>
      </c>
      <c r="Y38">
        <v>0</v>
      </c>
    </row>
    <row r="39" spans="1:25" x14ac:dyDescent="0.2">
      <c r="A39">
        <v>42203</v>
      </c>
      <c r="B39" t="s">
        <v>242</v>
      </c>
      <c r="C39" t="s">
        <v>556</v>
      </c>
      <c r="D39" t="s">
        <v>211</v>
      </c>
      <c r="E39" s="24">
        <v>26736</v>
      </c>
      <c r="R39" s="25"/>
      <c r="S39" s="24"/>
      <c r="T39" s="25"/>
      <c r="U39" t="s">
        <v>82</v>
      </c>
      <c r="V39" t="s">
        <v>47</v>
      </c>
      <c r="W39" t="s">
        <v>52</v>
      </c>
      <c r="X39" t="s">
        <v>53</v>
      </c>
      <c r="Y39">
        <v>0</v>
      </c>
    </row>
    <row r="40" spans="1:25" x14ac:dyDescent="0.2">
      <c r="A40">
        <v>44698</v>
      </c>
      <c r="B40" t="s">
        <v>129</v>
      </c>
      <c r="C40" t="s">
        <v>645</v>
      </c>
      <c r="D40" t="s">
        <v>646</v>
      </c>
      <c r="E40" s="24">
        <v>40688</v>
      </c>
      <c r="R40" s="25"/>
      <c r="S40" s="24"/>
      <c r="T40" s="25"/>
      <c r="U40" t="s">
        <v>82</v>
      </c>
      <c r="V40" t="s">
        <v>17</v>
      </c>
      <c r="W40" t="s">
        <v>52</v>
      </c>
      <c r="X40" t="s">
        <v>53</v>
      </c>
      <c r="Y40">
        <v>0</v>
      </c>
    </row>
    <row r="41" spans="1:25" x14ac:dyDescent="0.2">
      <c r="A41">
        <v>44704</v>
      </c>
      <c r="B41" t="s">
        <v>648</v>
      </c>
      <c r="C41" t="s">
        <v>649</v>
      </c>
      <c r="D41" t="s">
        <v>207</v>
      </c>
      <c r="E41" s="24">
        <v>41576</v>
      </c>
      <c r="R41" s="25"/>
      <c r="S41" s="24"/>
      <c r="T41" s="25"/>
      <c r="U41" t="s">
        <v>82</v>
      </c>
      <c r="V41" t="s">
        <v>392</v>
      </c>
      <c r="W41" t="s">
        <v>52</v>
      </c>
      <c r="X41" t="s">
        <v>53</v>
      </c>
      <c r="Y41">
        <v>0</v>
      </c>
    </row>
    <row r="42" spans="1:25" x14ac:dyDescent="0.2">
      <c r="A42">
        <v>23200</v>
      </c>
      <c r="B42" t="s">
        <v>73</v>
      </c>
      <c r="C42" t="s">
        <v>282</v>
      </c>
      <c r="D42" t="s">
        <v>283</v>
      </c>
      <c r="E42" s="24">
        <v>25357</v>
      </c>
      <c r="R42" s="25"/>
      <c r="S42" s="24"/>
      <c r="T42" s="25"/>
      <c r="U42" t="s">
        <v>101</v>
      </c>
      <c r="V42" t="s">
        <v>47</v>
      </c>
      <c r="W42" t="s">
        <v>52</v>
      </c>
      <c r="X42" t="s">
        <v>53</v>
      </c>
      <c r="Y42">
        <v>0</v>
      </c>
    </row>
    <row r="43" spans="1:25" x14ac:dyDescent="0.2">
      <c r="A43">
        <v>29901</v>
      </c>
      <c r="B43" t="s">
        <v>99</v>
      </c>
      <c r="C43" t="s">
        <v>102</v>
      </c>
      <c r="D43" t="s">
        <v>98</v>
      </c>
      <c r="E43" s="24">
        <v>34132</v>
      </c>
      <c r="R43" s="25"/>
      <c r="S43" s="24"/>
      <c r="T43" s="25"/>
      <c r="U43" t="s">
        <v>101</v>
      </c>
      <c r="V43" t="s">
        <v>20</v>
      </c>
      <c r="W43" t="s">
        <v>52</v>
      </c>
      <c r="X43" t="s">
        <v>53</v>
      </c>
      <c r="Y43">
        <v>0</v>
      </c>
    </row>
    <row r="44" spans="1:25" x14ac:dyDescent="0.2">
      <c r="A44">
        <v>34075</v>
      </c>
      <c r="B44" t="s">
        <v>407</v>
      </c>
      <c r="C44" t="s">
        <v>408</v>
      </c>
      <c r="D44" t="s">
        <v>409</v>
      </c>
      <c r="E44" s="24">
        <v>39705</v>
      </c>
      <c r="R44" s="25"/>
      <c r="S44" s="24"/>
      <c r="T44" s="25"/>
      <c r="U44" t="s">
        <v>101</v>
      </c>
      <c r="V44" t="s">
        <v>18</v>
      </c>
      <c r="W44" t="s">
        <v>52</v>
      </c>
      <c r="X44" t="s">
        <v>53</v>
      </c>
      <c r="Y44">
        <v>8</v>
      </c>
    </row>
    <row r="45" spans="1:25" x14ac:dyDescent="0.2">
      <c r="A45">
        <v>38852</v>
      </c>
      <c r="B45" t="s">
        <v>129</v>
      </c>
      <c r="C45" t="s">
        <v>109</v>
      </c>
      <c r="D45" t="s">
        <v>477</v>
      </c>
      <c r="E45" s="24">
        <v>23775</v>
      </c>
      <c r="R45" s="25"/>
      <c r="S45" s="24"/>
      <c r="T45" s="25"/>
      <c r="U45" t="s">
        <v>101</v>
      </c>
      <c r="V45" t="s">
        <v>47</v>
      </c>
      <c r="W45" t="s">
        <v>52</v>
      </c>
      <c r="X45" t="s">
        <v>53</v>
      </c>
      <c r="Y45">
        <v>0</v>
      </c>
    </row>
    <row r="46" spans="1:25" x14ac:dyDescent="0.2">
      <c r="A46">
        <v>8256</v>
      </c>
      <c r="B46" t="s">
        <v>160</v>
      </c>
      <c r="C46" t="s">
        <v>161</v>
      </c>
      <c r="D46" t="s">
        <v>46</v>
      </c>
      <c r="E46" s="24">
        <v>32031</v>
      </c>
      <c r="T46" s="25"/>
      <c r="U46" t="s">
        <v>162</v>
      </c>
      <c r="V46" t="s">
        <v>20</v>
      </c>
      <c r="W46" t="s">
        <v>52</v>
      </c>
      <c r="X46" t="s">
        <v>53</v>
      </c>
      <c r="Y46">
        <v>0</v>
      </c>
    </row>
    <row r="47" spans="1:25" x14ac:dyDescent="0.2">
      <c r="A47">
        <v>20871</v>
      </c>
      <c r="B47" t="s">
        <v>251</v>
      </c>
      <c r="C47" t="s">
        <v>252</v>
      </c>
      <c r="D47" t="s">
        <v>253</v>
      </c>
      <c r="E47" s="24">
        <v>22191</v>
      </c>
      <c r="T47" s="25"/>
      <c r="U47" t="s">
        <v>162</v>
      </c>
      <c r="V47" t="s">
        <v>47</v>
      </c>
      <c r="W47" t="s">
        <v>52</v>
      </c>
      <c r="X47" t="s">
        <v>53</v>
      </c>
      <c r="Y47">
        <v>0</v>
      </c>
    </row>
    <row r="48" spans="1:25" x14ac:dyDescent="0.2">
      <c r="A48">
        <v>23537</v>
      </c>
      <c r="B48" t="s">
        <v>289</v>
      </c>
      <c r="C48" t="s">
        <v>290</v>
      </c>
      <c r="D48" t="s">
        <v>140</v>
      </c>
      <c r="E48" s="24">
        <v>23237</v>
      </c>
      <c r="R48" s="25"/>
      <c r="S48" s="24"/>
      <c r="T48" s="25"/>
      <c r="U48" t="s">
        <v>162</v>
      </c>
      <c r="V48" t="s">
        <v>47</v>
      </c>
      <c r="W48" t="s">
        <v>52</v>
      </c>
      <c r="X48" t="s">
        <v>53</v>
      </c>
      <c r="Y48">
        <v>0</v>
      </c>
    </row>
    <row r="49" spans="1:25" x14ac:dyDescent="0.2">
      <c r="A49">
        <v>23538</v>
      </c>
      <c r="B49" t="s">
        <v>291</v>
      </c>
      <c r="C49" t="s">
        <v>102</v>
      </c>
      <c r="D49" t="s">
        <v>165</v>
      </c>
      <c r="E49" s="24">
        <v>14929</v>
      </c>
      <c r="R49" s="25"/>
      <c r="S49" s="24"/>
      <c r="T49" s="25"/>
      <c r="U49" t="s">
        <v>162</v>
      </c>
      <c r="V49" t="s">
        <v>47</v>
      </c>
      <c r="W49" t="s">
        <v>52</v>
      </c>
      <c r="X49" t="s">
        <v>53</v>
      </c>
      <c r="Y49">
        <v>0</v>
      </c>
    </row>
    <row r="50" spans="1:25" x14ac:dyDescent="0.2">
      <c r="A50">
        <v>23542</v>
      </c>
      <c r="B50" t="s">
        <v>99</v>
      </c>
      <c r="C50" t="s">
        <v>292</v>
      </c>
      <c r="D50" t="s">
        <v>77</v>
      </c>
      <c r="E50" s="24">
        <v>23584</v>
      </c>
      <c r="R50" s="25"/>
      <c r="S50" s="24"/>
      <c r="T50" s="25"/>
      <c r="U50" t="s">
        <v>162</v>
      </c>
      <c r="V50" t="s">
        <v>47</v>
      </c>
      <c r="W50" t="s">
        <v>52</v>
      </c>
      <c r="X50" t="s">
        <v>53</v>
      </c>
      <c r="Y50">
        <v>0</v>
      </c>
    </row>
    <row r="51" spans="1:25" x14ac:dyDescent="0.2">
      <c r="A51">
        <v>23543</v>
      </c>
      <c r="B51" t="s">
        <v>293</v>
      </c>
      <c r="C51" t="s">
        <v>294</v>
      </c>
      <c r="D51" t="s">
        <v>46</v>
      </c>
      <c r="E51" s="24">
        <v>22433</v>
      </c>
      <c r="R51" s="25"/>
      <c r="S51" s="24"/>
      <c r="T51" s="25"/>
      <c r="U51" t="s">
        <v>162</v>
      </c>
      <c r="V51" t="s">
        <v>47</v>
      </c>
      <c r="W51" t="s">
        <v>52</v>
      </c>
      <c r="X51" t="s">
        <v>53</v>
      </c>
      <c r="Y51">
        <v>0</v>
      </c>
    </row>
    <row r="52" spans="1:25" x14ac:dyDescent="0.2">
      <c r="A52">
        <v>27305</v>
      </c>
      <c r="B52" t="s">
        <v>293</v>
      </c>
      <c r="C52" t="s">
        <v>294</v>
      </c>
      <c r="D52" t="s">
        <v>50</v>
      </c>
      <c r="E52" s="24">
        <v>24946</v>
      </c>
      <c r="R52" s="25"/>
      <c r="S52" s="24"/>
      <c r="T52" s="25"/>
      <c r="U52" t="s">
        <v>162</v>
      </c>
      <c r="V52" t="s">
        <v>47</v>
      </c>
      <c r="W52" t="s">
        <v>52</v>
      </c>
      <c r="X52" t="s">
        <v>53</v>
      </c>
      <c r="Y52">
        <v>0</v>
      </c>
    </row>
    <row r="53" spans="1:25" x14ac:dyDescent="0.2">
      <c r="A53">
        <v>40281</v>
      </c>
      <c r="B53" t="s">
        <v>494</v>
      </c>
      <c r="C53" t="s">
        <v>495</v>
      </c>
      <c r="D53" t="s">
        <v>496</v>
      </c>
      <c r="E53" s="24">
        <v>26297</v>
      </c>
      <c r="R53" s="25"/>
      <c r="S53" s="24"/>
      <c r="T53" s="25"/>
      <c r="U53" t="s">
        <v>162</v>
      </c>
      <c r="V53" t="s">
        <v>47</v>
      </c>
      <c r="W53" t="s">
        <v>52</v>
      </c>
      <c r="X53" t="s">
        <v>53</v>
      </c>
      <c r="Y53">
        <v>0</v>
      </c>
    </row>
    <row r="54" spans="1:25" x14ac:dyDescent="0.2">
      <c r="A54">
        <v>642</v>
      </c>
      <c r="B54" t="s">
        <v>48</v>
      </c>
      <c r="C54" t="s">
        <v>49</v>
      </c>
      <c r="D54" t="s">
        <v>50</v>
      </c>
      <c r="E54" s="24">
        <v>21944</v>
      </c>
      <c r="T54" s="25"/>
      <c r="U54" t="s">
        <v>51</v>
      </c>
      <c r="V54" t="s">
        <v>47</v>
      </c>
      <c r="W54" t="s">
        <v>52</v>
      </c>
      <c r="X54" t="s">
        <v>53</v>
      </c>
      <c r="Y54">
        <v>0</v>
      </c>
    </row>
    <row r="55" spans="1:25" x14ac:dyDescent="0.2">
      <c r="A55">
        <v>2125</v>
      </c>
      <c r="B55" t="s">
        <v>45</v>
      </c>
      <c r="C55" t="s">
        <v>105</v>
      </c>
      <c r="D55" t="s">
        <v>106</v>
      </c>
      <c r="E55" s="24">
        <v>29571</v>
      </c>
      <c r="T55" s="25"/>
      <c r="U55" t="s">
        <v>51</v>
      </c>
      <c r="V55" t="s">
        <v>47</v>
      </c>
      <c r="W55" t="s">
        <v>52</v>
      </c>
      <c r="X55" t="s">
        <v>53</v>
      </c>
      <c r="Y55">
        <v>0</v>
      </c>
    </row>
    <row r="56" spans="1:25" x14ac:dyDescent="0.2">
      <c r="A56">
        <v>4035</v>
      </c>
      <c r="B56" t="s">
        <v>61</v>
      </c>
      <c r="C56" t="s">
        <v>129</v>
      </c>
      <c r="D56" t="s">
        <v>130</v>
      </c>
      <c r="E56" s="24">
        <v>21615</v>
      </c>
      <c r="T56" s="25"/>
      <c r="U56" t="s">
        <v>51</v>
      </c>
      <c r="V56" t="s">
        <v>47</v>
      </c>
      <c r="W56" t="s">
        <v>52</v>
      </c>
      <c r="X56" t="s">
        <v>53</v>
      </c>
      <c r="Y56">
        <v>0</v>
      </c>
    </row>
    <row r="57" spans="1:25" x14ac:dyDescent="0.2">
      <c r="A57">
        <v>8711</v>
      </c>
      <c r="B57" t="s">
        <v>109</v>
      </c>
      <c r="C57" t="s">
        <v>163</v>
      </c>
      <c r="D57" t="s">
        <v>164</v>
      </c>
      <c r="E57" s="24">
        <v>26636</v>
      </c>
      <c r="T57" s="25"/>
      <c r="U57" t="s">
        <v>51</v>
      </c>
      <c r="V57" t="s">
        <v>47</v>
      </c>
      <c r="W57" t="s">
        <v>52</v>
      </c>
      <c r="X57" t="s">
        <v>53</v>
      </c>
      <c r="Y57">
        <v>0</v>
      </c>
    </row>
    <row r="58" spans="1:25" x14ac:dyDescent="0.2">
      <c r="A58">
        <v>10818</v>
      </c>
      <c r="B58" t="s">
        <v>199</v>
      </c>
      <c r="C58" t="s">
        <v>200</v>
      </c>
      <c r="D58" t="s">
        <v>201</v>
      </c>
      <c r="E58" s="24">
        <v>35542</v>
      </c>
      <c r="T58" s="25"/>
      <c r="U58" t="s">
        <v>51</v>
      </c>
      <c r="V58" t="s">
        <v>20</v>
      </c>
      <c r="W58" t="s">
        <v>52</v>
      </c>
      <c r="X58" t="s">
        <v>53</v>
      </c>
      <c r="Y58">
        <v>0</v>
      </c>
    </row>
    <row r="59" spans="1:25" x14ac:dyDescent="0.2">
      <c r="A59">
        <v>14920</v>
      </c>
      <c r="B59" t="s">
        <v>96</v>
      </c>
      <c r="C59" t="s">
        <v>206</v>
      </c>
      <c r="D59" t="s">
        <v>207</v>
      </c>
      <c r="E59" s="24">
        <v>34509</v>
      </c>
      <c r="T59" s="25"/>
      <c r="U59" t="s">
        <v>51</v>
      </c>
      <c r="V59" t="s">
        <v>20</v>
      </c>
      <c r="W59" t="s">
        <v>52</v>
      </c>
      <c r="X59" t="s">
        <v>53</v>
      </c>
      <c r="Y59">
        <v>0</v>
      </c>
    </row>
    <row r="60" spans="1:25" x14ac:dyDescent="0.2">
      <c r="A60">
        <v>16973</v>
      </c>
      <c r="B60" t="s">
        <v>213</v>
      </c>
      <c r="C60" t="s">
        <v>214</v>
      </c>
      <c r="D60" t="s">
        <v>175</v>
      </c>
      <c r="E60" s="24">
        <v>20298</v>
      </c>
      <c r="T60" s="25"/>
      <c r="U60" t="s">
        <v>51</v>
      </c>
      <c r="V60" t="s">
        <v>47</v>
      </c>
      <c r="W60" t="s">
        <v>52</v>
      </c>
      <c r="X60" t="s">
        <v>53</v>
      </c>
      <c r="Y60">
        <v>0</v>
      </c>
    </row>
    <row r="61" spans="1:25" x14ac:dyDescent="0.2">
      <c r="A61">
        <v>18560</v>
      </c>
      <c r="B61" t="s">
        <v>226</v>
      </c>
      <c r="C61" t="s">
        <v>227</v>
      </c>
      <c r="D61" t="s">
        <v>228</v>
      </c>
      <c r="E61" s="24">
        <v>29298</v>
      </c>
      <c r="T61" s="25"/>
      <c r="U61" t="s">
        <v>51</v>
      </c>
      <c r="V61" t="s">
        <v>47</v>
      </c>
      <c r="W61" t="s">
        <v>52</v>
      </c>
      <c r="X61" t="s">
        <v>53</v>
      </c>
      <c r="Y61">
        <v>0</v>
      </c>
    </row>
    <row r="62" spans="1:25" x14ac:dyDescent="0.2">
      <c r="A62">
        <v>22054</v>
      </c>
      <c r="B62" t="s">
        <v>271</v>
      </c>
      <c r="C62" t="s">
        <v>129</v>
      </c>
      <c r="D62" t="s">
        <v>148</v>
      </c>
      <c r="E62" s="24">
        <v>29205</v>
      </c>
      <c r="R62" s="25"/>
      <c r="S62" s="24"/>
      <c r="T62" s="25"/>
      <c r="U62" t="s">
        <v>51</v>
      </c>
      <c r="V62" t="s">
        <v>47</v>
      </c>
      <c r="W62" t="s">
        <v>52</v>
      </c>
      <c r="X62" t="s">
        <v>53</v>
      </c>
      <c r="Y62">
        <v>-1</v>
      </c>
    </row>
    <row r="63" spans="1:25" x14ac:dyDescent="0.2">
      <c r="A63">
        <v>22292</v>
      </c>
      <c r="B63" t="s">
        <v>177</v>
      </c>
      <c r="C63" t="s">
        <v>275</v>
      </c>
      <c r="D63" t="s">
        <v>276</v>
      </c>
      <c r="E63" s="24">
        <v>37950</v>
      </c>
      <c r="R63" s="25"/>
      <c r="S63" s="24"/>
      <c r="T63" s="25"/>
      <c r="U63" t="s">
        <v>51</v>
      </c>
      <c r="V63" t="s">
        <v>20</v>
      </c>
      <c r="W63" t="s">
        <v>52</v>
      </c>
      <c r="X63" t="s">
        <v>53</v>
      </c>
      <c r="Y63">
        <v>0</v>
      </c>
    </row>
    <row r="64" spans="1:25" x14ac:dyDescent="0.2">
      <c r="A64">
        <v>31442</v>
      </c>
      <c r="B64" t="s">
        <v>382</v>
      </c>
      <c r="C64" t="s">
        <v>383</v>
      </c>
      <c r="D64" t="s">
        <v>384</v>
      </c>
      <c r="E64" s="24">
        <v>22529</v>
      </c>
      <c r="R64" s="25"/>
      <c r="S64" s="24"/>
      <c r="T64" s="25"/>
      <c r="U64" t="s">
        <v>51</v>
      </c>
      <c r="V64" t="s">
        <v>47</v>
      </c>
      <c r="W64" t="s">
        <v>52</v>
      </c>
      <c r="X64" t="s">
        <v>53</v>
      </c>
      <c r="Y64">
        <v>0</v>
      </c>
    </row>
    <row r="65" spans="1:25" x14ac:dyDescent="0.2">
      <c r="A65">
        <v>33890</v>
      </c>
      <c r="B65" t="s">
        <v>404</v>
      </c>
      <c r="C65" t="s">
        <v>67</v>
      </c>
      <c r="D65" t="s">
        <v>58</v>
      </c>
      <c r="E65" s="24">
        <v>26481</v>
      </c>
      <c r="R65" s="25"/>
      <c r="S65" s="24"/>
      <c r="T65" s="25"/>
      <c r="U65" t="s">
        <v>51</v>
      </c>
      <c r="V65" t="s">
        <v>47</v>
      </c>
      <c r="W65" t="s">
        <v>52</v>
      </c>
      <c r="X65" t="s">
        <v>53</v>
      </c>
      <c r="Y65">
        <v>0</v>
      </c>
    </row>
    <row r="66" spans="1:25" x14ac:dyDescent="0.2">
      <c r="A66">
        <v>36896</v>
      </c>
      <c r="B66" t="s">
        <v>393</v>
      </c>
      <c r="C66" t="s">
        <v>67</v>
      </c>
      <c r="D66" t="s">
        <v>108</v>
      </c>
      <c r="E66" s="24">
        <v>39209</v>
      </c>
      <c r="R66" s="25"/>
      <c r="S66" s="24"/>
      <c r="T66" s="25"/>
      <c r="U66" t="s">
        <v>51</v>
      </c>
      <c r="V66" t="s">
        <v>18</v>
      </c>
      <c r="W66" t="s">
        <v>52</v>
      </c>
      <c r="X66" t="s">
        <v>53</v>
      </c>
      <c r="Y66">
        <v>0</v>
      </c>
    </row>
    <row r="67" spans="1:25" x14ac:dyDescent="0.2">
      <c r="A67">
        <v>37028</v>
      </c>
      <c r="B67" t="s">
        <v>440</v>
      </c>
      <c r="C67" t="s">
        <v>441</v>
      </c>
      <c r="D67" t="s">
        <v>442</v>
      </c>
      <c r="E67" s="24">
        <v>29662</v>
      </c>
      <c r="R67" s="25"/>
      <c r="S67" s="24"/>
      <c r="T67" s="25"/>
      <c r="U67" t="s">
        <v>51</v>
      </c>
      <c r="V67" t="s">
        <v>47</v>
      </c>
      <c r="W67" t="s">
        <v>52</v>
      </c>
      <c r="X67" t="s">
        <v>53</v>
      </c>
      <c r="Y67">
        <v>0</v>
      </c>
    </row>
    <row r="68" spans="1:25" x14ac:dyDescent="0.2">
      <c r="A68">
        <v>44619</v>
      </c>
      <c r="B68" t="s">
        <v>625</v>
      </c>
      <c r="C68" t="s">
        <v>626</v>
      </c>
      <c r="D68" t="s">
        <v>379</v>
      </c>
      <c r="E68" s="24">
        <v>29775</v>
      </c>
      <c r="R68" s="25"/>
      <c r="S68" s="24"/>
      <c r="T68" s="25"/>
      <c r="U68" t="s">
        <v>51</v>
      </c>
      <c r="V68" t="s">
        <v>47</v>
      </c>
      <c r="W68" t="s">
        <v>52</v>
      </c>
      <c r="X68" t="s">
        <v>53</v>
      </c>
      <c r="Y68">
        <v>0</v>
      </c>
    </row>
    <row r="69" spans="1:25" x14ac:dyDescent="0.2">
      <c r="A69">
        <v>2684</v>
      </c>
      <c r="B69" t="s">
        <v>109</v>
      </c>
      <c r="C69" t="s">
        <v>110</v>
      </c>
      <c r="D69" t="s">
        <v>111</v>
      </c>
      <c r="E69" s="24">
        <v>31271</v>
      </c>
      <c r="T69" s="25"/>
      <c r="U69" t="s">
        <v>112</v>
      </c>
      <c r="V69" t="s">
        <v>47</v>
      </c>
      <c r="W69" t="s">
        <v>52</v>
      </c>
      <c r="X69" t="s">
        <v>53</v>
      </c>
      <c r="Y69">
        <v>0</v>
      </c>
    </row>
    <row r="70" spans="1:25" x14ac:dyDescent="0.2">
      <c r="A70">
        <v>3738</v>
      </c>
      <c r="B70" t="s">
        <v>122</v>
      </c>
      <c r="C70" t="s">
        <v>102</v>
      </c>
      <c r="D70" t="s">
        <v>123</v>
      </c>
      <c r="E70" s="24">
        <v>33410</v>
      </c>
      <c r="T70" s="25"/>
      <c r="U70" t="s">
        <v>112</v>
      </c>
      <c r="V70" t="s">
        <v>20</v>
      </c>
      <c r="W70" t="s">
        <v>52</v>
      </c>
      <c r="X70" t="s">
        <v>53</v>
      </c>
      <c r="Y70">
        <v>0</v>
      </c>
    </row>
    <row r="71" spans="1:25" x14ac:dyDescent="0.2">
      <c r="A71">
        <v>9764</v>
      </c>
      <c r="B71" t="s">
        <v>176</v>
      </c>
      <c r="C71" t="s">
        <v>177</v>
      </c>
      <c r="D71" t="s">
        <v>46</v>
      </c>
      <c r="E71" s="24">
        <v>23624</v>
      </c>
      <c r="T71" s="25"/>
      <c r="U71" t="s">
        <v>112</v>
      </c>
      <c r="V71" t="s">
        <v>47</v>
      </c>
      <c r="W71" t="s">
        <v>52</v>
      </c>
      <c r="X71" t="s">
        <v>53</v>
      </c>
      <c r="Y71">
        <v>0</v>
      </c>
    </row>
    <row r="72" spans="1:25" x14ac:dyDescent="0.2">
      <c r="A72">
        <v>22780</v>
      </c>
      <c r="B72" t="s">
        <v>129</v>
      </c>
      <c r="C72" t="s">
        <v>277</v>
      </c>
      <c r="D72" t="s">
        <v>280</v>
      </c>
      <c r="E72" s="24">
        <v>21732</v>
      </c>
      <c r="R72" s="25"/>
      <c r="S72" s="24"/>
      <c r="T72" s="25"/>
      <c r="U72" t="s">
        <v>112</v>
      </c>
      <c r="V72" t="s">
        <v>47</v>
      </c>
      <c r="W72" t="s">
        <v>52</v>
      </c>
      <c r="X72" t="s">
        <v>53</v>
      </c>
      <c r="Y72">
        <v>0</v>
      </c>
    </row>
    <row r="73" spans="1:25" x14ac:dyDescent="0.2">
      <c r="A73">
        <v>9770</v>
      </c>
      <c r="B73" t="s">
        <v>182</v>
      </c>
      <c r="D73" t="s">
        <v>183</v>
      </c>
      <c r="E73" s="24">
        <v>34370</v>
      </c>
      <c r="T73" s="25"/>
      <c r="U73" t="s">
        <v>184</v>
      </c>
      <c r="V73" t="s">
        <v>20</v>
      </c>
      <c r="W73" t="s">
        <v>52</v>
      </c>
      <c r="X73" t="s">
        <v>53</v>
      </c>
      <c r="Y73">
        <v>0</v>
      </c>
    </row>
    <row r="74" spans="1:25" x14ac:dyDescent="0.2">
      <c r="A74">
        <v>23479</v>
      </c>
      <c r="B74" t="s">
        <v>285</v>
      </c>
      <c r="C74" t="s">
        <v>286</v>
      </c>
      <c r="D74" t="s">
        <v>287</v>
      </c>
      <c r="E74" s="24">
        <v>39032</v>
      </c>
      <c r="R74" s="25"/>
      <c r="S74" s="24"/>
      <c r="T74" s="25"/>
      <c r="U74" t="s">
        <v>184</v>
      </c>
      <c r="V74" t="s">
        <v>19</v>
      </c>
      <c r="W74" t="s">
        <v>52</v>
      </c>
      <c r="X74" t="s">
        <v>53</v>
      </c>
      <c r="Y74">
        <v>0</v>
      </c>
    </row>
    <row r="75" spans="1:25" x14ac:dyDescent="0.2">
      <c r="A75">
        <v>26580</v>
      </c>
      <c r="B75" t="s">
        <v>328</v>
      </c>
      <c r="C75" t="s">
        <v>329</v>
      </c>
      <c r="D75" t="s">
        <v>185</v>
      </c>
      <c r="E75" s="24">
        <v>36703</v>
      </c>
      <c r="R75" s="25"/>
      <c r="S75" s="24"/>
      <c r="T75" s="25"/>
      <c r="U75" t="s">
        <v>184</v>
      </c>
      <c r="V75" t="s">
        <v>20</v>
      </c>
      <c r="W75" t="s">
        <v>52</v>
      </c>
      <c r="X75" t="s">
        <v>53</v>
      </c>
      <c r="Y75">
        <v>0</v>
      </c>
    </row>
    <row r="76" spans="1:25" x14ac:dyDescent="0.2">
      <c r="A76">
        <v>37997</v>
      </c>
      <c r="B76" t="s">
        <v>463</v>
      </c>
      <c r="C76" t="s">
        <v>219</v>
      </c>
      <c r="D76" t="s">
        <v>225</v>
      </c>
      <c r="E76" s="24">
        <v>40030</v>
      </c>
      <c r="R76" s="25"/>
      <c r="S76" s="24"/>
      <c r="T76" s="25"/>
      <c r="U76" t="s">
        <v>184</v>
      </c>
      <c r="V76" t="s">
        <v>28</v>
      </c>
      <c r="W76" t="s">
        <v>52</v>
      </c>
      <c r="X76" t="s">
        <v>53</v>
      </c>
      <c r="Y76">
        <v>0</v>
      </c>
    </row>
    <row r="77" spans="1:25" x14ac:dyDescent="0.2">
      <c r="A77">
        <v>40717</v>
      </c>
      <c r="B77" t="s">
        <v>523</v>
      </c>
      <c r="C77" t="s">
        <v>524</v>
      </c>
      <c r="D77" t="s">
        <v>207</v>
      </c>
      <c r="E77" s="24">
        <v>40317</v>
      </c>
      <c r="R77" s="25"/>
      <c r="S77" s="24"/>
      <c r="T77" s="25"/>
      <c r="U77" t="s">
        <v>184</v>
      </c>
      <c r="V77" t="s">
        <v>28</v>
      </c>
      <c r="W77" t="s">
        <v>52</v>
      </c>
      <c r="X77" t="s">
        <v>53</v>
      </c>
      <c r="Y77">
        <v>0</v>
      </c>
    </row>
    <row r="78" spans="1:25" x14ac:dyDescent="0.2">
      <c r="A78">
        <v>42485</v>
      </c>
      <c r="B78" t="s">
        <v>565</v>
      </c>
      <c r="C78" t="s">
        <v>263</v>
      </c>
      <c r="D78" t="s">
        <v>345</v>
      </c>
      <c r="E78" s="24">
        <v>39892</v>
      </c>
      <c r="R78" s="25"/>
      <c r="S78" s="24"/>
      <c r="T78" s="25"/>
      <c r="U78" t="s">
        <v>184</v>
      </c>
      <c r="V78" t="s">
        <v>28</v>
      </c>
      <c r="W78" t="s">
        <v>52</v>
      </c>
      <c r="X78" t="s">
        <v>53</v>
      </c>
      <c r="Y78">
        <v>0</v>
      </c>
    </row>
    <row r="79" spans="1:25" x14ac:dyDescent="0.2">
      <c r="A79">
        <v>42487</v>
      </c>
      <c r="B79" t="s">
        <v>219</v>
      </c>
      <c r="C79" t="s">
        <v>568</v>
      </c>
      <c r="D79" t="s">
        <v>569</v>
      </c>
      <c r="E79" s="24">
        <v>40580</v>
      </c>
      <c r="R79" s="25"/>
      <c r="S79" s="24"/>
      <c r="T79" s="25"/>
      <c r="U79" t="s">
        <v>184</v>
      </c>
      <c r="V79" t="s">
        <v>17</v>
      </c>
      <c r="W79" t="s">
        <v>52</v>
      </c>
      <c r="X79" t="s">
        <v>53</v>
      </c>
      <c r="Y79">
        <v>0</v>
      </c>
    </row>
    <row r="80" spans="1:25" x14ac:dyDescent="0.2">
      <c r="A80">
        <v>1877</v>
      </c>
      <c r="B80" t="s">
        <v>96</v>
      </c>
      <c r="C80" t="s">
        <v>97</v>
      </c>
      <c r="D80" t="s">
        <v>98</v>
      </c>
      <c r="E80" s="24">
        <v>28750</v>
      </c>
      <c r="T80" s="25"/>
      <c r="U80" t="s">
        <v>75</v>
      </c>
      <c r="V80" t="s">
        <v>47</v>
      </c>
      <c r="W80" t="s">
        <v>52</v>
      </c>
      <c r="X80" t="s">
        <v>53</v>
      </c>
      <c r="Y80">
        <v>0</v>
      </c>
    </row>
    <row r="81" spans="1:25" x14ac:dyDescent="0.2">
      <c r="A81">
        <v>3276</v>
      </c>
      <c r="B81" t="s">
        <v>73</v>
      </c>
      <c r="C81" t="s">
        <v>115</v>
      </c>
      <c r="D81" t="s">
        <v>116</v>
      </c>
      <c r="E81" s="24">
        <v>32504</v>
      </c>
      <c r="T81" s="25"/>
      <c r="U81" t="s">
        <v>75</v>
      </c>
      <c r="V81" t="s">
        <v>20</v>
      </c>
      <c r="W81" t="s">
        <v>52</v>
      </c>
      <c r="X81" t="s">
        <v>53</v>
      </c>
      <c r="Y81">
        <v>0</v>
      </c>
    </row>
    <row r="82" spans="1:25" x14ac:dyDescent="0.2">
      <c r="A82">
        <v>31200</v>
      </c>
      <c r="B82" t="s">
        <v>377</v>
      </c>
      <c r="C82" t="s">
        <v>67</v>
      </c>
      <c r="D82" t="s">
        <v>125</v>
      </c>
      <c r="E82" s="24">
        <v>37992</v>
      </c>
      <c r="R82" s="25"/>
      <c r="S82" s="24"/>
      <c r="T82" s="25"/>
      <c r="U82" t="s">
        <v>75</v>
      </c>
      <c r="V82" t="s">
        <v>20</v>
      </c>
      <c r="W82" t="s">
        <v>52</v>
      </c>
      <c r="X82" t="s">
        <v>53</v>
      </c>
      <c r="Y82">
        <v>0</v>
      </c>
    </row>
    <row r="83" spans="1:25" x14ac:dyDescent="0.2">
      <c r="A83">
        <v>33886</v>
      </c>
      <c r="B83" t="s">
        <v>96</v>
      </c>
      <c r="C83" t="s">
        <v>321</v>
      </c>
      <c r="D83" t="s">
        <v>203</v>
      </c>
      <c r="E83" s="24">
        <v>40411</v>
      </c>
      <c r="R83" s="25"/>
      <c r="S83" s="24"/>
      <c r="T83" s="25"/>
      <c r="U83" t="s">
        <v>75</v>
      </c>
      <c r="V83" t="s">
        <v>28</v>
      </c>
      <c r="W83" t="s">
        <v>52</v>
      </c>
      <c r="X83" t="s">
        <v>53</v>
      </c>
      <c r="Y83">
        <v>0</v>
      </c>
    </row>
    <row r="84" spans="1:25" x14ac:dyDescent="0.2">
      <c r="A84">
        <v>36914</v>
      </c>
      <c r="B84" t="s">
        <v>432</v>
      </c>
      <c r="C84" t="s">
        <v>433</v>
      </c>
      <c r="D84" t="s">
        <v>434</v>
      </c>
      <c r="E84" s="24">
        <v>39078</v>
      </c>
      <c r="R84" s="25"/>
      <c r="S84" s="24"/>
      <c r="T84" s="25"/>
      <c r="U84" t="s">
        <v>75</v>
      </c>
      <c r="V84" t="s">
        <v>19</v>
      </c>
      <c r="W84" t="s">
        <v>52</v>
      </c>
      <c r="X84" t="s">
        <v>53</v>
      </c>
      <c r="Y84">
        <v>0</v>
      </c>
    </row>
    <row r="85" spans="1:25" x14ac:dyDescent="0.2">
      <c r="A85">
        <v>36919</v>
      </c>
      <c r="B85" t="s">
        <v>240</v>
      </c>
      <c r="C85" t="s">
        <v>436</v>
      </c>
      <c r="D85" t="s">
        <v>89</v>
      </c>
      <c r="E85" s="24">
        <v>30150</v>
      </c>
      <c r="R85" s="25"/>
      <c r="S85" s="24"/>
      <c r="T85" s="25"/>
      <c r="U85" t="s">
        <v>75</v>
      </c>
      <c r="V85" t="s">
        <v>47</v>
      </c>
      <c r="W85" t="s">
        <v>52</v>
      </c>
      <c r="X85" t="s">
        <v>53</v>
      </c>
      <c r="Y85">
        <v>0</v>
      </c>
    </row>
    <row r="86" spans="1:25" x14ac:dyDescent="0.2">
      <c r="A86">
        <v>38179</v>
      </c>
      <c r="B86" t="s">
        <v>464</v>
      </c>
      <c r="C86" t="s">
        <v>465</v>
      </c>
      <c r="D86" t="s">
        <v>466</v>
      </c>
      <c r="E86" s="24">
        <v>24277</v>
      </c>
      <c r="R86" s="25"/>
      <c r="S86" s="24"/>
      <c r="T86" s="25"/>
      <c r="U86" t="s">
        <v>55</v>
      </c>
      <c r="V86" t="s">
        <v>47</v>
      </c>
      <c r="W86" t="s">
        <v>52</v>
      </c>
      <c r="X86" t="s">
        <v>53</v>
      </c>
      <c r="Y86">
        <v>0</v>
      </c>
    </row>
    <row r="87" spans="1:25" x14ac:dyDescent="0.2">
      <c r="A87">
        <v>42780</v>
      </c>
      <c r="B87" t="s">
        <v>577</v>
      </c>
      <c r="C87" t="s">
        <v>578</v>
      </c>
      <c r="D87" t="s">
        <v>98</v>
      </c>
      <c r="E87" s="24">
        <v>39861</v>
      </c>
      <c r="R87" s="25"/>
      <c r="S87" s="24"/>
      <c r="T87" s="25"/>
      <c r="U87" t="s">
        <v>55</v>
      </c>
      <c r="V87" t="s">
        <v>28</v>
      </c>
      <c r="W87" t="s">
        <v>52</v>
      </c>
      <c r="X87" t="s">
        <v>53</v>
      </c>
      <c r="Y87">
        <v>0</v>
      </c>
    </row>
    <row r="88" spans="1:25" x14ac:dyDescent="0.2">
      <c r="A88">
        <v>43673</v>
      </c>
      <c r="B88" t="s">
        <v>596</v>
      </c>
      <c r="C88" t="s">
        <v>597</v>
      </c>
      <c r="D88" t="s">
        <v>457</v>
      </c>
      <c r="E88" s="24">
        <v>40005</v>
      </c>
      <c r="R88" s="25"/>
      <c r="S88" s="24"/>
      <c r="T88" s="25"/>
      <c r="U88" t="s">
        <v>55</v>
      </c>
      <c r="V88" t="s">
        <v>28</v>
      </c>
      <c r="W88" t="s">
        <v>52</v>
      </c>
      <c r="X88" t="s">
        <v>53</v>
      </c>
      <c r="Y88">
        <v>0</v>
      </c>
    </row>
    <row r="89" spans="1:25" x14ac:dyDescent="0.2">
      <c r="A89">
        <v>47095</v>
      </c>
      <c r="B89" t="s">
        <v>808</v>
      </c>
      <c r="C89" t="s">
        <v>809</v>
      </c>
      <c r="D89" t="s">
        <v>810</v>
      </c>
      <c r="E89" s="24">
        <v>31268</v>
      </c>
      <c r="R89" s="25"/>
      <c r="S89" s="24"/>
      <c r="T89" s="25"/>
      <c r="U89" t="s">
        <v>55</v>
      </c>
      <c r="V89" t="s">
        <v>47</v>
      </c>
      <c r="W89" t="s">
        <v>52</v>
      </c>
      <c r="X89" t="s">
        <v>53</v>
      </c>
      <c r="Y89">
        <v>0</v>
      </c>
    </row>
    <row r="90" spans="1:25" x14ac:dyDescent="0.2">
      <c r="A90">
        <v>4059</v>
      </c>
      <c r="B90" t="s">
        <v>134</v>
      </c>
      <c r="C90" t="s">
        <v>135</v>
      </c>
      <c r="D90" t="s">
        <v>136</v>
      </c>
      <c r="E90" s="24">
        <v>32110</v>
      </c>
      <c r="T90" s="25"/>
      <c r="U90" t="s">
        <v>137</v>
      </c>
      <c r="V90" t="s">
        <v>20</v>
      </c>
      <c r="W90" t="s">
        <v>52</v>
      </c>
      <c r="X90" t="s">
        <v>53</v>
      </c>
      <c r="Y90">
        <v>0</v>
      </c>
    </row>
    <row r="91" spans="1:25" x14ac:dyDescent="0.2">
      <c r="A91">
        <v>9750</v>
      </c>
      <c r="B91" t="s">
        <v>169</v>
      </c>
      <c r="C91" t="s">
        <v>170</v>
      </c>
      <c r="D91" t="s">
        <v>152</v>
      </c>
      <c r="E91" s="24">
        <v>23823</v>
      </c>
      <c r="T91" s="25"/>
      <c r="U91" t="s">
        <v>137</v>
      </c>
      <c r="V91" t="s">
        <v>47</v>
      </c>
      <c r="W91" t="s">
        <v>52</v>
      </c>
      <c r="X91" t="s">
        <v>53</v>
      </c>
      <c r="Y91">
        <v>0</v>
      </c>
    </row>
    <row r="92" spans="1:25" x14ac:dyDescent="0.2">
      <c r="A92">
        <v>9752</v>
      </c>
      <c r="B92" t="s">
        <v>171</v>
      </c>
      <c r="C92" t="s">
        <v>172</v>
      </c>
      <c r="D92" t="s">
        <v>108</v>
      </c>
      <c r="E92" s="24">
        <v>28825</v>
      </c>
      <c r="T92" s="25"/>
      <c r="U92" t="s">
        <v>137</v>
      </c>
      <c r="V92" t="s">
        <v>47</v>
      </c>
      <c r="W92" t="s">
        <v>52</v>
      </c>
      <c r="X92" t="s">
        <v>53</v>
      </c>
      <c r="Y92">
        <v>0</v>
      </c>
    </row>
    <row r="93" spans="1:25" x14ac:dyDescent="0.2">
      <c r="A93">
        <v>21862</v>
      </c>
      <c r="B93" t="s">
        <v>134</v>
      </c>
      <c r="C93" t="s">
        <v>135</v>
      </c>
      <c r="D93" t="s">
        <v>128</v>
      </c>
      <c r="E93" s="24">
        <v>34295</v>
      </c>
      <c r="T93" s="25"/>
      <c r="U93" t="s">
        <v>137</v>
      </c>
      <c r="V93" t="s">
        <v>20</v>
      </c>
      <c r="W93" t="s">
        <v>52</v>
      </c>
      <c r="X93" t="s">
        <v>53</v>
      </c>
      <c r="Y93">
        <v>0</v>
      </c>
    </row>
    <row r="94" spans="1:25" x14ac:dyDescent="0.2">
      <c r="A94">
        <v>22168</v>
      </c>
      <c r="B94" t="s">
        <v>272</v>
      </c>
      <c r="C94" t="s">
        <v>273</v>
      </c>
      <c r="D94" t="s">
        <v>274</v>
      </c>
      <c r="E94" s="24">
        <v>33734</v>
      </c>
      <c r="R94" s="25"/>
      <c r="S94" s="24"/>
      <c r="T94" s="25"/>
      <c r="U94" t="s">
        <v>137</v>
      </c>
      <c r="V94" t="s">
        <v>20</v>
      </c>
      <c r="W94" t="s">
        <v>52</v>
      </c>
      <c r="X94" t="s">
        <v>53</v>
      </c>
      <c r="Y94">
        <v>0</v>
      </c>
    </row>
    <row r="95" spans="1:25" x14ac:dyDescent="0.2">
      <c r="A95">
        <v>14737</v>
      </c>
      <c r="B95" t="s">
        <v>204</v>
      </c>
      <c r="C95" t="s">
        <v>91</v>
      </c>
      <c r="D95" t="s">
        <v>205</v>
      </c>
      <c r="E95" s="24">
        <v>35948</v>
      </c>
      <c r="T95" s="25"/>
      <c r="U95" t="s">
        <v>86</v>
      </c>
      <c r="V95" t="s">
        <v>20</v>
      </c>
      <c r="W95" t="s">
        <v>52</v>
      </c>
      <c r="X95" t="s">
        <v>71</v>
      </c>
      <c r="Y95">
        <v>0</v>
      </c>
    </row>
    <row r="96" spans="1:25" x14ac:dyDescent="0.2">
      <c r="A96">
        <v>30070</v>
      </c>
      <c r="B96" t="s">
        <v>363</v>
      </c>
      <c r="C96" t="s">
        <v>67</v>
      </c>
      <c r="D96" t="s">
        <v>111</v>
      </c>
      <c r="E96" s="24">
        <v>39306</v>
      </c>
      <c r="R96" s="25"/>
      <c r="S96" s="24"/>
      <c r="T96" s="25"/>
      <c r="U96" t="s">
        <v>86</v>
      </c>
      <c r="V96" t="s">
        <v>18</v>
      </c>
      <c r="W96" t="s">
        <v>52</v>
      </c>
      <c r="X96" t="s">
        <v>71</v>
      </c>
      <c r="Y96">
        <v>0</v>
      </c>
    </row>
    <row r="97" spans="1:25" x14ac:dyDescent="0.2">
      <c r="A97">
        <v>32299</v>
      </c>
      <c r="B97" t="s">
        <v>363</v>
      </c>
      <c r="C97" t="s">
        <v>67</v>
      </c>
      <c r="D97" t="s">
        <v>109</v>
      </c>
      <c r="E97" s="24">
        <v>41536</v>
      </c>
      <c r="R97" s="25"/>
      <c r="S97" s="24"/>
      <c r="T97" s="25"/>
      <c r="U97" t="s">
        <v>86</v>
      </c>
      <c r="V97" t="s">
        <v>392</v>
      </c>
      <c r="W97" t="s">
        <v>52</v>
      </c>
      <c r="X97" t="s">
        <v>71</v>
      </c>
      <c r="Y97">
        <v>0</v>
      </c>
    </row>
    <row r="98" spans="1:25" x14ac:dyDescent="0.2">
      <c r="A98">
        <v>33887</v>
      </c>
      <c r="B98" t="s">
        <v>400</v>
      </c>
      <c r="C98" t="s">
        <v>401</v>
      </c>
      <c r="D98" t="s">
        <v>402</v>
      </c>
      <c r="E98" s="24">
        <v>39822</v>
      </c>
      <c r="R98" s="25"/>
      <c r="S98" s="24"/>
      <c r="T98" s="25"/>
      <c r="U98" t="s">
        <v>86</v>
      </c>
      <c r="V98" t="s">
        <v>28</v>
      </c>
      <c r="W98" t="s">
        <v>52</v>
      </c>
      <c r="X98" t="s">
        <v>71</v>
      </c>
      <c r="Y98">
        <v>0</v>
      </c>
    </row>
    <row r="99" spans="1:25" x14ac:dyDescent="0.2">
      <c r="A99">
        <v>34303</v>
      </c>
      <c r="B99" t="s">
        <v>61</v>
      </c>
      <c r="C99" t="s">
        <v>414</v>
      </c>
      <c r="D99" t="s">
        <v>415</v>
      </c>
      <c r="E99" s="24">
        <v>39829</v>
      </c>
      <c r="R99" s="25"/>
      <c r="S99" s="24"/>
      <c r="T99" s="25"/>
      <c r="U99" t="s">
        <v>86</v>
      </c>
      <c r="V99" t="s">
        <v>28</v>
      </c>
      <c r="W99" t="s">
        <v>52</v>
      </c>
      <c r="X99" t="s">
        <v>71</v>
      </c>
      <c r="Y99">
        <v>0</v>
      </c>
    </row>
    <row r="100" spans="1:25" x14ac:dyDescent="0.2">
      <c r="A100">
        <v>3349</v>
      </c>
      <c r="B100" t="s">
        <v>117</v>
      </c>
      <c r="C100" t="s">
        <v>118</v>
      </c>
      <c r="D100" t="s">
        <v>119</v>
      </c>
      <c r="E100" s="24">
        <v>32656</v>
      </c>
      <c r="T100" s="25"/>
      <c r="U100" t="s">
        <v>81</v>
      </c>
      <c r="V100" t="s">
        <v>20</v>
      </c>
      <c r="W100" t="s">
        <v>52</v>
      </c>
      <c r="X100" t="s">
        <v>71</v>
      </c>
      <c r="Y100">
        <v>0</v>
      </c>
    </row>
    <row r="101" spans="1:25" x14ac:dyDescent="0.2">
      <c r="A101">
        <v>20735</v>
      </c>
      <c r="B101" t="s">
        <v>78</v>
      </c>
      <c r="C101" t="s">
        <v>215</v>
      </c>
      <c r="D101" t="s">
        <v>222</v>
      </c>
      <c r="E101" s="24">
        <v>39509</v>
      </c>
      <c r="T101" s="25"/>
      <c r="U101" t="s">
        <v>81</v>
      </c>
      <c r="V101" t="s">
        <v>18</v>
      </c>
      <c r="W101" t="s">
        <v>52</v>
      </c>
      <c r="X101" t="s">
        <v>71</v>
      </c>
      <c r="Y101">
        <v>0</v>
      </c>
    </row>
    <row r="102" spans="1:25" x14ac:dyDescent="0.2">
      <c r="A102">
        <v>21070</v>
      </c>
      <c r="B102" t="s">
        <v>261</v>
      </c>
      <c r="D102" t="s">
        <v>262</v>
      </c>
      <c r="E102" s="24">
        <v>32295</v>
      </c>
      <c r="T102" s="25"/>
      <c r="U102" t="s">
        <v>81</v>
      </c>
      <c r="V102" t="s">
        <v>20</v>
      </c>
      <c r="W102" t="s">
        <v>52</v>
      </c>
      <c r="X102" t="s">
        <v>71</v>
      </c>
      <c r="Y102">
        <v>0</v>
      </c>
    </row>
    <row r="103" spans="1:25" x14ac:dyDescent="0.2">
      <c r="A103">
        <v>27846</v>
      </c>
      <c r="B103" t="s">
        <v>339</v>
      </c>
      <c r="D103" t="s">
        <v>340</v>
      </c>
      <c r="E103" s="24">
        <v>31317</v>
      </c>
      <c r="R103" s="25"/>
      <c r="S103" s="24"/>
      <c r="T103" s="25"/>
      <c r="U103" t="s">
        <v>81</v>
      </c>
      <c r="V103" t="s">
        <v>47</v>
      </c>
      <c r="W103" t="s">
        <v>52</v>
      </c>
      <c r="X103" t="s">
        <v>71</v>
      </c>
      <c r="Y103">
        <v>0</v>
      </c>
    </row>
    <row r="104" spans="1:25" x14ac:dyDescent="0.2">
      <c r="A104">
        <v>30900</v>
      </c>
      <c r="B104" t="s">
        <v>117</v>
      </c>
      <c r="C104" t="s">
        <v>61</v>
      </c>
      <c r="D104" t="s">
        <v>222</v>
      </c>
      <c r="E104" s="24">
        <v>39972</v>
      </c>
      <c r="R104" s="25"/>
      <c r="S104" s="24"/>
      <c r="T104" s="25"/>
      <c r="U104" t="s">
        <v>81</v>
      </c>
      <c r="V104" t="s">
        <v>28</v>
      </c>
      <c r="W104" t="s">
        <v>52</v>
      </c>
      <c r="X104" t="s">
        <v>71</v>
      </c>
      <c r="Y104">
        <v>0</v>
      </c>
    </row>
    <row r="105" spans="1:25" x14ac:dyDescent="0.2">
      <c r="A105">
        <v>33469</v>
      </c>
      <c r="B105" t="s">
        <v>397</v>
      </c>
      <c r="C105" t="s">
        <v>117</v>
      </c>
      <c r="D105" t="s">
        <v>398</v>
      </c>
      <c r="E105" s="24">
        <v>40766</v>
      </c>
      <c r="R105" s="25"/>
      <c r="S105" s="24"/>
      <c r="T105" s="25"/>
      <c r="U105" t="s">
        <v>81</v>
      </c>
      <c r="V105" t="s">
        <v>17</v>
      </c>
      <c r="W105" t="s">
        <v>52</v>
      </c>
      <c r="X105" t="s">
        <v>71</v>
      </c>
      <c r="Y105">
        <v>0</v>
      </c>
    </row>
    <row r="106" spans="1:25" x14ac:dyDescent="0.2">
      <c r="A106">
        <v>34306</v>
      </c>
      <c r="B106" t="s">
        <v>102</v>
      </c>
      <c r="C106" t="s">
        <v>102</v>
      </c>
      <c r="D106" t="s">
        <v>416</v>
      </c>
      <c r="E106" s="24">
        <v>41189</v>
      </c>
      <c r="R106" s="25"/>
      <c r="S106" s="24"/>
      <c r="T106" s="25"/>
      <c r="U106" t="s">
        <v>81</v>
      </c>
      <c r="V106" t="s">
        <v>17</v>
      </c>
      <c r="W106" t="s">
        <v>52</v>
      </c>
      <c r="X106" t="s">
        <v>71</v>
      </c>
      <c r="Y106">
        <v>0</v>
      </c>
    </row>
    <row r="107" spans="1:25" x14ac:dyDescent="0.2">
      <c r="A107">
        <v>38299</v>
      </c>
      <c r="B107" t="s">
        <v>242</v>
      </c>
      <c r="C107" t="s">
        <v>467</v>
      </c>
      <c r="D107" t="s">
        <v>468</v>
      </c>
      <c r="E107" s="24">
        <v>40236</v>
      </c>
      <c r="R107" s="25"/>
      <c r="S107" s="24"/>
      <c r="T107" s="25"/>
      <c r="U107" t="s">
        <v>81</v>
      </c>
      <c r="V107" t="s">
        <v>28</v>
      </c>
      <c r="W107" t="s">
        <v>52</v>
      </c>
      <c r="X107" t="s">
        <v>71</v>
      </c>
      <c r="Y107">
        <v>0</v>
      </c>
    </row>
    <row r="108" spans="1:25" x14ac:dyDescent="0.2">
      <c r="A108">
        <v>39675</v>
      </c>
      <c r="B108" t="s">
        <v>485</v>
      </c>
      <c r="D108" t="s">
        <v>486</v>
      </c>
      <c r="E108" s="24">
        <v>39336</v>
      </c>
      <c r="R108" s="25"/>
      <c r="S108" s="24"/>
      <c r="T108" s="25"/>
      <c r="U108" t="s">
        <v>81</v>
      </c>
      <c r="V108" t="s">
        <v>18</v>
      </c>
      <c r="W108" t="s">
        <v>52</v>
      </c>
      <c r="X108" t="s">
        <v>71</v>
      </c>
      <c r="Y108">
        <v>0</v>
      </c>
    </row>
    <row r="109" spans="1:25" x14ac:dyDescent="0.2">
      <c r="A109">
        <v>43915</v>
      </c>
      <c r="B109" t="s">
        <v>599</v>
      </c>
      <c r="D109" t="s">
        <v>600</v>
      </c>
      <c r="E109" s="24">
        <v>37763</v>
      </c>
      <c r="R109" s="25"/>
      <c r="S109" s="24"/>
      <c r="T109" s="25"/>
      <c r="U109" t="s">
        <v>81</v>
      </c>
      <c r="V109" t="s">
        <v>20</v>
      </c>
      <c r="W109" t="s">
        <v>52</v>
      </c>
      <c r="X109" t="s">
        <v>71</v>
      </c>
      <c r="Y109">
        <v>0</v>
      </c>
    </row>
    <row r="110" spans="1:25" x14ac:dyDescent="0.2">
      <c r="A110">
        <v>47335</v>
      </c>
      <c r="B110" t="s">
        <v>841</v>
      </c>
      <c r="D110" t="s">
        <v>842</v>
      </c>
      <c r="E110" s="24">
        <v>41965</v>
      </c>
      <c r="R110" s="25"/>
      <c r="S110" s="24"/>
      <c r="T110" s="25"/>
      <c r="U110" t="s">
        <v>81</v>
      </c>
      <c r="V110" t="s">
        <v>392</v>
      </c>
      <c r="W110" t="s">
        <v>52</v>
      </c>
      <c r="X110" t="s">
        <v>71</v>
      </c>
      <c r="Y110">
        <v>0</v>
      </c>
    </row>
    <row r="111" spans="1:25" x14ac:dyDescent="0.2">
      <c r="A111">
        <v>47356</v>
      </c>
      <c r="B111" t="s">
        <v>6</v>
      </c>
      <c r="C111" t="s">
        <v>281</v>
      </c>
      <c r="D111" t="s">
        <v>844</v>
      </c>
      <c r="E111" s="24">
        <v>38476</v>
      </c>
      <c r="R111" s="25"/>
      <c r="S111" s="24"/>
      <c r="T111" s="25"/>
      <c r="U111" t="s">
        <v>81</v>
      </c>
      <c r="V111" t="s">
        <v>19</v>
      </c>
      <c r="W111" t="s">
        <v>52</v>
      </c>
      <c r="X111" t="s">
        <v>71</v>
      </c>
      <c r="Y111">
        <v>0</v>
      </c>
    </row>
    <row r="112" spans="1:25" x14ac:dyDescent="0.2">
      <c r="A112">
        <v>2085</v>
      </c>
      <c r="B112" t="s">
        <v>102</v>
      </c>
      <c r="C112" t="s">
        <v>103</v>
      </c>
      <c r="D112" t="s">
        <v>104</v>
      </c>
      <c r="E112" s="24">
        <v>29490</v>
      </c>
      <c r="T112" s="25"/>
      <c r="U112" t="s">
        <v>82</v>
      </c>
      <c r="V112" t="s">
        <v>47</v>
      </c>
      <c r="W112" t="s">
        <v>52</v>
      </c>
      <c r="X112" t="s">
        <v>71</v>
      </c>
      <c r="Y112">
        <v>0</v>
      </c>
    </row>
    <row r="113" spans="1:25" x14ac:dyDescent="0.2">
      <c r="A113">
        <v>2890</v>
      </c>
      <c r="B113" t="s">
        <v>113</v>
      </c>
      <c r="C113" t="s">
        <v>114</v>
      </c>
      <c r="D113" t="s">
        <v>108</v>
      </c>
      <c r="E113" s="24">
        <v>31780</v>
      </c>
      <c r="T113" s="25"/>
      <c r="U113" t="s">
        <v>82</v>
      </c>
      <c r="V113" t="s">
        <v>20</v>
      </c>
      <c r="W113" t="s">
        <v>52</v>
      </c>
      <c r="X113" t="s">
        <v>71</v>
      </c>
      <c r="Y113">
        <v>0</v>
      </c>
    </row>
    <row r="114" spans="1:25" x14ac:dyDescent="0.2">
      <c r="A114">
        <v>3775</v>
      </c>
      <c r="B114" t="s">
        <v>114</v>
      </c>
      <c r="C114" t="s">
        <v>124</v>
      </c>
      <c r="D114" t="s">
        <v>125</v>
      </c>
      <c r="E114" s="24">
        <v>33515</v>
      </c>
      <c r="T114" s="25"/>
      <c r="U114" t="s">
        <v>82</v>
      </c>
      <c r="V114" t="s">
        <v>20</v>
      </c>
      <c r="W114" t="s">
        <v>52</v>
      </c>
      <c r="X114" t="s">
        <v>71</v>
      </c>
      <c r="Y114">
        <v>0</v>
      </c>
    </row>
    <row r="115" spans="1:25" x14ac:dyDescent="0.2">
      <c r="A115">
        <v>5103</v>
      </c>
      <c r="B115" t="s">
        <v>146</v>
      </c>
      <c r="C115" t="s">
        <v>147</v>
      </c>
      <c r="D115" t="s">
        <v>148</v>
      </c>
      <c r="E115" s="24">
        <v>24756</v>
      </c>
      <c r="T115" s="25"/>
      <c r="U115" t="s">
        <v>82</v>
      </c>
      <c r="V115" t="s">
        <v>47</v>
      </c>
      <c r="W115" t="s">
        <v>52</v>
      </c>
      <c r="X115" t="s">
        <v>71</v>
      </c>
      <c r="Y115">
        <v>0</v>
      </c>
    </row>
    <row r="116" spans="1:25" x14ac:dyDescent="0.2">
      <c r="A116">
        <v>14945</v>
      </c>
      <c r="B116" t="s">
        <v>99</v>
      </c>
      <c r="C116" t="s">
        <v>73</v>
      </c>
      <c r="D116" t="s">
        <v>208</v>
      </c>
      <c r="E116" s="24">
        <v>36620</v>
      </c>
      <c r="T116" s="25"/>
      <c r="U116" t="s">
        <v>82</v>
      </c>
      <c r="V116" t="s">
        <v>20</v>
      </c>
      <c r="W116" t="s">
        <v>52</v>
      </c>
      <c r="X116" t="s">
        <v>71</v>
      </c>
      <c r="Y116">
        <v>0</v>
      </c>
    </row>
    <row r="117" spans="1:25" x14ac:dyDescent="0.2">
      <c r="A117">
        <v>17323</v>
      </c>
      <c r="B117" t="s">
        <v>78</v>
      </c>
      <c r="C117" t="s">
        <v>215</v>
      </c>
      <c r="D117" t="s">
        <v>185</v>
      </c>
      <c r="E117" s="24">
        <v>38810</v>
      </c>
      <c r="T117" s="25"/>
      <c r="U117" t="s">
        <v>82</v>
      </c>
      <c r="V117" t="s">
        <v>19</v>
      </c>
      <c r="W117" t="s">
        <v>52</v>
      </c>
      <c r="X117" t="s">
        <v>71</v>
      </c>
      <c r="Y117">
        <v>0</v>
      </c>
    </row>
    <row r="118" spans="1:25" x14ac:dyDescent="0.2">
      <c r="A118">
        <v>18622</v>
      </c>
      <c r="B118" t="s">
        <v>45</v>
      </c>
      <c r="C118" t="s">
        <v>231</v>
      </c>
      <c r="D118" t="s">
        <v>232</v>
      </c>
      <c r="E118" s="24">
        <v>37280</v>
      </c>
      <c r="T118" s="25"/>
      <c r="U118" t="s">
        <v>82</v>
      </c>
      <c r="V118" t="s">
        <v>20</v>
      </c>
      <c r="W118" t="s">
        <v>52</v>
      </c>
      <c r="X118" t="s">
        <v>71</v>
      </c>
      <c r="Y118">
        <v>0</v>
      </c>
    </row>
    <row r="119" spans="1:25" x14ac:dyDescent="0.2">
      <c r="A119">
        <v>19271</v>
      </c>
      <c r="B119" t="s">
        <v>234</v>
      </c>
      <c r="C119" t="s">
        <v>163</v>
      </c>
      <c r="D119" t="s">
        <v>235</v>
      </c>
      <c r="E119" s="24">
        <v>38807</v>
      </c>
      <c r="T119" s="25"/>
      <c r="U119" t="s">
        <v>82</v>
      </c>
      <c r="V119" t="s">
        <v>19</v>
      </c>
      <c r="W119" t="s">
        <v>52</v>
      </c>
      <c r="X119" t="s">
        <v>71</v>
      </c>
      <c r="Y119">
        <v>0</v>
      </c>
    </row>
    <row r="120" spans="1:25" x14ac:dyDescent="0.2">
      <c r="A120">
        <v>19995</v>
      </c>
      <c r="B120" t="s">
        <v>241</v>
      </c>
      <c r="C120" t="s">
        <v>129</v>
      </c>
      <c r="D120" t="s">
        <v>242</v>
      </c>
      <c r="E120" s="24">
        <v>38622</v>
      </c>
      <c r="T120" s="25"/>
      <c r="U120" t="s">
        <v>82</v>
      </c>
      <c r="V120" t="s">
        <v>19</v>
      </c>
      <c r="W120" t="s">
        <v>52</v>
      </c>
      <c r="X120" t="s">
        <v>71</v>
      </c>
      <c r="Y120">
        <v>0</v>
      </c>
    </row>
    <row r="121" spans="1:25" x14ac:dyDescent="0.2">
      <c r="A121">
        <v>20362</v>
      </c>
      <c r="B121" t="s">
        <v>187</v>
      </c>
      <c r="C121" t="s">
        <v>244</v>
      </c>
      <c r="D121" t="s">
        <v>245</v>
      </c>
      <c r="E121" s="24">
        <v>34145</v>
      </c>
      <c r="T121" s="25"/>
      <c r="U121" t="s">
        <v>82</v>
      </c>
      <c r="V121" t="s">
        <v>20</v>
      </c>
      <c r="W121" t="s">
        <v>52</v>
      </c>
      <c r="X121" t="s">
        <v>71</v>
      </c>
      <c r="Y121">
        <v>0</v>
      </c>
    </row>
    <row r="122" spans="1:25" x14ac:dyDescent="0.2">
      <c r="A122">
        <v>29432</v>
      </c>
      <c r="B122" t="s">
        <v>117</v>
      </c>
      <c r="C122" t="s">
        <v>353</v>
      </c>
      <c r="D122" t="s">
        <v>354</v>
      </c>
      <c r="E122" s="24">
        <v>25257</v>
      </c>
      <c r="R122" s="25"/>
      <c r="S122" s="24"/>
      <c r="T122" s="25"/>
      <c r="U122" t="s">
        <v>82</v>
      </c>
      <c r="V122" t="s">
        <v>47</v>
      </c>
      <c r="W122" t="s">
        <v>52</v>
      </c>
      <c r="X122" t="s">
        <v>71</v>
      </c>
      <c r="Y122">
        <v>0</v>
      </c>
    </row>
    <row r="123" spans="1:25" x14ac:dyDescent="0.2">
      <c r="A123">
        <v>30901</v>
      </c>
      <c r="B123" t="s">
        <v>117</v>
      </c>
      <c r="C123" t="s">
        <v>61</v>
      </c>
      <c r="D123" t="s">
        <v>302</v>
      </c>
      <c r="E123" s="24">
        <v>40637</v>
      </c>
      <c r="R123" s="25"/>
      <c r="S123" s="24"/>
      <c r="T123" s="25"/>
      <c r="U123" t="s">
        <v>82</v>
      </c>
      <c r="V123" t="s">
        <v>17</v>
      </c>
      <c r="W123" t="s">
        <v>52</v>
      </c>
      <c r="X123" t="s">
        <v>71</v>
      </c>
      <c r="Y123">
        <v>0</v>
      </c>
    </row>
    <row r="124" spans="1:25" x14ac:dyDescent="0.2">
      <c r="A124">
        <v>34278</v>
      </c>
      <c r="B124" t="s">
        <v>410</v>
      </c>
      <c r="C124" t="s">
        <v>73</v>
      </c>
      <c r="D124" t="s">
        <v>243</v>
      </c>
      <c r="E124" s="24">
        <v>41103</v>
      </c>
      <c r="R124" s="25"/>
      <c r="S124" s="24"/>
      <c r="T124" s="25"/>
      <c r="U124" t="s">
        <v>82</v>
      </c>
      <c r="V124" t="s">
        <v>17</v>
      </c>
      <c r="W124" t="s">
        <v>52</v>
      </c>
      <c r="X124" t="s">
        <v>71</v>
      </c>
      <c r="Y124">
        <v>0</v>
      </c>
    </row>
    <row r="125" spans="1:25" x14ac:dyDescent="0.2">
      <c r="A125">
        <v>44659</v>
      </c>
      <c r="B125" t="s">
        <v>629</v>
      </c>
      <c r="D125" t="s">
        <v>341</v>
      </c>
      <c r="E125" s="24">
        <v>38120</v>
      </c>
      <c r="R125" s="25"/>
      <c r="S125" s="24"/>
      <c r="T125" s="25"/>
      <c r="U125" t="s">
        <v>82</v>
      </c>
      <c r="V125" t="s">
        <v>20</v>
      </c>
      <c r="W125" t="s">
        <v>52</v>
      </c>
      <c r="X125" t="s">
        <v>71</v>
      </c>
      <c r="Y125">
        <v>0</v>
      </c>
    </row>
    <row r="126" spans="1:25" x14ac:dyDescent="0.2">
      <c r="A126">
        <v>46979</v>
      </c>
      <c r="B126" t="s">
        <v>798</v>
      </c>
      <c r="C126" t="s">
        <v>799</v>
      </c>
      <c r="D126" t="s">
        <v>800</v>
      </c>
      <c r="E126" s="24">
        <v>36090</v>
      </c>
      <c r="R126" s="25"/>
      <c r="S126" s="24"/>
      <c r="T126" s="25"/>
      <c r="U126" t="s">
        <v>82</v>
      </c>
      <c r="V126" t="s">
        <v>20</v>
      </c>
      <c r="W126" t="s">
        <v>52</v>
      </c>
      <c r="X126" t="s">
        <v>71</v>
      </c>
      <c r="Y126">
        <v>0</v>
      </c>
    </row>
    <row r="127" spans="1:25" x14ac:dyDescent="0.2">
      <c r="A127">
        <v>47111</v>
      </c>
      <c r="B127" t="s">
        <v>812</v>
      </c>
      <c r="D127" t="s">
        <v>813</v>
      </c>
      <c r="E127" s="24">
        <v>38608</v>
      </c>
      <c r="R127" s="25"/>
      <c r="S127" s="24"/>
      <c r="T127" s="25"/>
      <c r="U127" t="s">
        <v>82</v>
      </c>
      <c r="V127" t="s">
        <v>19</v>
      </c>
      <c r="W127" t="s">
        <v>52</v>
      </c>
      <c r="X127" t="s">
        <v>71</v>
      </c>
      <c r="Y127">
        <v>0</v>
      </c>
    </row>
    <row r="128" spans="1:25" x14ac:dyDescent="0.2">
      <c r="A128">
        <v>47129</v>
      </c>
      <c r="B128" t="s">
        <v>814</v>
      </c>
      <c r="D128" t="s">
        <v>815</v>
      </c>
      <c r="E128" s="24">
        <v>35785</v>
      </c>
      <c r="R128" s="25"/>
      <c r="S128" s="24"/>
      <c r="T128" s="25"/>
      <c r="U128" t="s">
        <v>82</v>
      </c>
      <c r="V128" t="s">
        <v>20</v>
      </c>
      <c r="W128" t="s">
        <v>52</v>
      </c>
      <c r="X128" t="s">
        <v>71</v>
      </c>
      <c r="Y128">
        <v>0</v>
      </c>
    </row>
    <row r="129" spans="1:25" x14ac:dyDescent="0.2">
      <c r="A129">
        <v>47130</v>
      </c>
      <c r="B129" t="s">
        <v>816</v>
      </c>
      <c r="D129" t="s">
        <v>817</v>
      </c>
      <c r="E129" s="24">
        <v>38361</v>
      </c>
      <c r="R129" s="25"/>
      <c r="S129" s="24"/>
      <c r="T129" s="25"/>
      <c r="U129" t="s">
        <v>82</v>
      </c>
      <c r="V129" t="s">
        <v>19</v>
      </c>
      <c r="W129" t="s">
        <v>52</v>
      </c>
      <c r="X129" t="s">
        <v>71</v>
      </c>
      <c r="Y129">
        <v>0</v>
      </c>
    </row>
    <row r="130" spans="1:25" x14ac:dyDescent="0.2">
      <c r="A130">
        <v>47131</v>
      </c>
      <c r="B130" t="s">
        <v>818</v>
      </c>
      <c r="D130" t="s">
        <v>819</v>
      </c>
      <c r="E130" s="24">
        <v>38501</v>
      </c>
      <c r="R130" s="25"/>
      <c r="S130" s="24"/>
      <c r="T130" s="25"/>
      <c r="U130" t="s">
        <v>82</v>
      </c>
      <c r="V130" t="s">
        <v>19</v>
      </c>
      <c r="W130" t="s">
        <v>52</v>
      </c>
      <c r="X130" t="s">
        <v>71</v>
      </c>
      <c r="Y130">
        <v>0</v>
      </c>
    </row>
    <row r="131" spans="1:25" x14ac:dyDescent="0.2">
      <c r="A131">
        <v>47304</v>
      </c>
      <c r="B131" t="s">
        <v>830</v>
      </c>
      <c r="C131" t="s">
        <v>831</v>
      </c>
      <c r="D131" t="s">
        <v>832</v>
      </c>
      <c r="E131" s="24">
        <v>39370</v>
      </c>
      <c r="R131" s="25"/>
      <c r="S131" s="24"/>
      <c r="T131" s="25"/>
      <c r="U131" t="s">
        <v>82</v>
      </c>
      <c r="V131" t="s">
        <v>18</v>
      </c>
      <c r="W131" t="s">
        <v>52</v>
      </c>
      <c r="X131" t="s">
        <v>71</v>
      </c>
      <c r="Y131">
        <v>0</v>
      </c>
    </row>
    <row r="132" spans="1:25" x14ac:dyDescent="0.2">
      <c r="A132">
        <v>4060</v>
      </c>
      <c r="B132" t="s">
        <v>138</v>
      </c>
      <c r="C132" t="s">
        <v>139</v>
      </c>
      <c r="D132" t="s">
        <v>140</v>
      </c>
      <c r="E132" s="24">
        <v>32472</v>
      </c>
      <c r="T132" s="25"/>
      <c r="U132" t="s">
        <v>65</v>
      </c>
      <c r="V132" t="s">
        <v>20</v>
      </c>
      <c r="W132" t="s">
        <v>52</v>
      </c>
      <c r="X132" t="s">
        <v>71</v>
      </c>
      <c r="Y132">
        <v>0</v>
      </c>
    </row>
    <row r="133" spans="1:25" x14ac:dyDescent="0.2">
      <c r="A133">
        <v>4065</v>
      </c>
      <c r="B133" t="s">
        <v>141</v>
      </c>
      <c r="C133" t="s">
        <v>45</v>
      </c>
      <c r="D133" t="s">
        <v>142</v>
      </c>
      <c r="E133" s="24">
        <v>31529</v>
      </c>
      <c r="T133" s="25"/>
      <c r="U133" t="s">
        <v>65</v>
      </c>
      <c r="V133" t="s">
        <v>47</v>
      </c>
      <c r="W133" t="s">
        <v>52</v>
      </c>
      <c r="X133" t="s">
        <v>71</v>
      </c>
      <c r="Y133">
        <v>0</v>
      </c>
    </row>
    <row r="134" spans="1:25" x14ac:dyDescent="0.2">
      <c r="A134">
        <v>20708</v>
      </c>
      <c r="B134" t="s">
        <v>246</v>
      </c>
      <c r="C134" t="s">
        <v>61</v>
      </c>
      <c r="D134" t="s">
        <v>247</v>
      </c>
      <c r="E134" s="24">
        <v>37109</v>
      </c>
      <c r="T134" s="25"/>
      <c r="U134" t="s">
        <v>65</v>
      </c>
      <c r="V134" t="s">
        <v>20</v>
      </c>
      <c r="W134" t="s">
        <v>52</v>
      </c>
      <c r="X134" t="s">
        <v>71</v>
      </c>
      <c r="Y134">
        <v>0</v>
      </c>
    </row>
    <row r="135" spans="1:25" x14ac:dyDescent="0.2">
      <c r="A135">
        <v>33606</v>
      </c>
      <c r="B135" t="s">
        <v>399</v>
      </c>
      <c r="C135" t="s">
        <v>129</v>
      </c>
      <c r="D135" t="s">
        <v>185</v>
      </c>
      <c r="E135" s="24">
        <v>39747</v>
      </c>
      <c r="R135" s="25"/>
      <c r="S135" s="24"/>
      <c r="T135" s="25"/>
      <c r="U135" t="s">
        <v>65</v>
      </c>
      <c r="V135" t="s">
        <v>18</v>
      </c>
      <c r="W135" t="s">
        <v>52</v>
      </c>
      <c r="X135" t="s">
        <v>71</v>
      </c>
      <c r="Y135">
        <v>0</v>
      </c>
    </row>
    <row r="136" spans="1:25" x14ac:dyDescent="0.2">
      <c r="A136">
        <v>35620</v>
      </c>
      <c r="B136" t="s">
        <v>399</v>
      </c>
      <c r="C136" t="s">
        <v>212</v>
      </c>
      <c r="D136" t="s">
        <v>249</v>
      </c>
      <c r="E136" s="24">
        <v>40352</v>
      </c>
      <c r="R136" s="25"/>
      <c r="S136" s="24"/>
      <c r="T136" s="25"/>
      <c r="U136" t="s">
        <v>65</v>
      </c>
      <c r="V136" t="s">
        <v>28</v>
      </c>
      <c r="W136" t="s">
        <v>52</v>
      </c>
      <c r="X136" t="s">
        <v>71</v>
      </c>
      <c r="Y136">
        <v>0</v>
      </c>
    </row>
    <row r="137" spans="1:25" x14ac:dyDescent="0.2">
      <c r="A137">
        <v>39618</v>
      </c>
      <c r="B137" t="s">
        <v>91</v>
      </c>
      <c r="C137" t="s">
        <v>120</v>
      </c>
      <c r="D137" t="s">
        <v>484</v>
      </c>
      <c r="E137" s="24">
        <v>27593</v>
      </c>
      <c r="R137" s="25"/>
      <c r="S137" s="24"/>
      <c r="T137" s="25"/>
      <c r="U137" t="s">
        <v>65</v>
      </c>
      <c r="V137" t="s">
        <v>47</v>
      </c>
      <c r="W137" t="s">
        <v>52</v>
      </c>
      <c r="X137" t="s">
        <v>71</v>
      </c>
      <c r="Y137">
        <v>0</v>
      </c>
    </row>
    <row r="138" spans="1:25" x14ac:dyDescent="0.2">
      <c r="A138">
        <v>2046</v>
      </c>
      <c r="B138" t="s">
        <v>99</v>
      </c>
      <c r="C138" t="s">
        <v>45</v>
      </c>
      <c r="D138" t="s">
        <v>100</v>
      </c>
      <c r="E138" s="24">
        <v>29375</v>
      </c>
      <c r="T138" s="25"/>
      <c r="U138" t="s">
        <v>101</v>
      </c>
      <c r="V138" t="s">
        <v>47</v>
      </c>
      <c r="W138" t="s">
        <v>52</v>
      </c>
      <c r="X138" t="s">
        <v>71</v>
      </c>
      <c r="Y138">
        <v>0</v>
      </c>
    </row>
    <row r="139" spans="1:25" x14ac:dyDescent="0.2">
      <c r="A139">
        <v>4048</v>
      </c>
      <c r="B139" t="s">
        <v>131</v>
      </c>
      <c r="C139" t="s">
        <v>132</v>
      </c>
      <c r="D139" t="s">
        <v>133</v>
      </c>
      <c r="E139" s="24">
        <v>30520</v>
      </c>
      <c r="T139" s="25"/>
      <c r="U139" t="s">
        <v>101</v>
      </c>
      <c r="V139" t="s">
        <v>47</v>
      </c>
      <c r="W139" t="s">
        <v>52</v>
      </c>
      <c r="X139" t="s">
        <v>71</v>
      </c>
      <c r="Y139">
        <v>0</v>
      </c>
    </row>
    <row r="140" spans="1:25" x14ac:dyDescent="0.2">
      <c r="A140">
        <v>5110</v>
      </c>
      <c r="B140" t="s">
        <v>129</v>
      </c>
      <c r="C140" t="s">
        <v>149</v>
      </c>
      <c r="D140" t="s">
        <v>150</v>
      </c>
      <c r="E140" s="24">
        <v>32235</v>
      </c>
      <c r="T140" s="25"/>
      <c r="U140" t="s">
        <v>101</v>
      </c>
      <c r="V140" t="s">
        <v>20</v>
      </c>
      <c r="W140" t="s">
        <v>52</v>
      </c>
      <c r="X140" t="s">
        <v>71</v>
      </c>
      <c r="Y140">
        <v>0</v>
      </c>
    </row>
    <row r="141" spans="1:25" x14ac:dyDescent="0.2">
      <c r="A141">
        <v>8713</v>
      </c>
      <c r="B141" t="s">
        <v>109</v>
      </c>
      <c r="C141" t="s">
        <v>166</v>
      </c>
      <c r="D141" t="s">
        <v>58</v>
      </c>
      <c r="E141" s="24">
        <v>26279</v>
      </c>
      <c r="T141" s="25"/>
      <c r="U141" t="s">
        <v>101</v>
      </c>
      <c r="V141" t="s">
        <v>47</v>
      </c>
      <c r="W141" t="s">
        <v>52</v>
      </c>
      <c r="X141" t="s">
        <v>71</v>
      </c>
      <c r="Y141">
        <v>0</v>
      </c>
    </row>
    <row r="142" spans="1:25" x14ac:dyDescent="0.2">
      <c r="A142">
        <v>23195</v>
      </c>
      <c r="B142" t="s">
        <v>73</v>
      </c>
      <c r="C142" t="s">
        <v>281</v>
      </c>
      <c r="D142" t="s">
        <v>249</v>
      </c>
      <c r="E142" s="24">
        <v>38494</v>
      </c>
      <c r="R142" s="25"/>
      <c r="S142" s="24"/>
      <c r="T142" s="25"/>
      <c r="U142" t="s">
        <v>101</v>
      </c>
      <c r="V142" t="s">
        <v>19</v>
      </c>
      <c r="W142" t="s">
        <v>52</v>
      </c>
      <c r="X142" t="s">
        <v>71</v>
      </c>
      <c r="Y142">
        <v>0</v>
      </c>
    </row>
    <row r="143" spans="1:25" x14ac:dyDescent="0.2">
      <c r="A143">
        <v>24151</v>
      </c>
      <c r="B143" t="s">
        <v>109</v>
      </c>
      <c r="C143" t="s">
        <v>109</v>
      </c>
      <c r="D143" t="s">
        <v>175</v>
      </c>
      <c r="E143" s="24">
        <v>37915</v>
      </c>
      <c r="R143" s="25"/>
      <c r="S143" s="24"/>
      <c r="T143" s="25"/>
      <c r="U143" t="s">
        <v>101</v>
      </c>
      <c r="V143" t="s">
        <v>20</v>
      </c>
      <c r="W143" t="s">
        <v>52</v>
      </c>
      <c r="X143" t="s">
        <v>71</v>
      </c>
      <c r="Y143">
        <v>-1</v>
      </c>
    </row>
    <row r="144" spans="1:25" x14ac:dyDescent="0.2">
      <c r="A144">
        <v>24211</v>
      </c>
      <c r="B144" t="s">
        <v>73</v>
      </c>
      <c r="C144" t="s">
        <v>281</v>
      </c>
      <c r="D144" t="s">
        <v>119</v>
      </c>
      <c r="E144" s="24">
        <v>39054</v>
      </c>
      <c r="R144" s="25"/>
      <c r="S144" s="24"/>
      <c r="T144" s="25"/>
      <c r="U144" t="s">
        <v>101</v>
      </c>
      <c r="V144" t="s">
        <v>19</v>
      </c>
      <c r="W144" t="s">
        <v>52</v>
      </c>
      <c r="X144" t="s">
        <v>71</v>
      </c>
      <c r="Y144">
        <v>0</v>
      </c>
    </row>
    <row r="145" spans="1:25" x14ac:dyDescent="0.2">
      <c r="A145">
        <v>29863</v>
      </c>
      <c r="B145" t="s">
        <v>362</v>
      </c>
      <c r="C145" t="s">
        <v>91</v>
      </c>
      <c r="D145" t="s">
        <v>345</v>
      </c>
      <c r="E145" s="24">
        <v>37411</v>
      </c>
      <c r="R145" s="25"/>
      <c r="S145" s="24"/>
      <c r="T145" s="25"/>
      <c r="U145" t="s">
        <v>101</v>
      </c>
      <c r="V145" t="s">
        <v>20</v>
      </c>
      <c r="W145" t="s">
        <v>52</v>
      </c>
      <c r="X145" t="s">
        <v>71</v>
      </c>
      <c r="Y145">
        <v>0</v>
      </c>
    </row>
    <row r="146" spans="1:25" x14ac:dyDescent="0.2">
      <c r="A146">
        <v>31696</v>
      </c>
      <c r="B146" t="s">
        <v>385</v>
      </c>
      <c r="C146" t="s">
        <v>386</v>
      </c>
      <c r="D146" t="s">
        <v>387</v>
      </c>
      <c r="E146" s="24">
        <v>38711</v>
      </c>
      <c r="R146" s="25"/>
      <c r="S146" s="24"/>
      <c r="T146" s="25"/>
      <c r="U146" t="s">
        <v>101</v>
      </c>
      <c r="V146" t="s">
        <v>19</v>
      </c>
      <c r="W146" t="s">
        <v>52</v>
      </c>
      <c r="X146" t="s">
        <v>71</v>
      </c>
      <c r="Y146">
        <v>0</v>
      </c>
    </row>
    <row r="147" spans="1:25" x14ac:dyDescent="0.2">
      <c r="A147">
        <v>47000</v>
      </c>
      <c r="B147" t="s">
        <v>559</v>
      </c>
      <c r="C147" t="s">
        <v>801</v>
      </c>
      <c r="D147" t="s">
        <v>802</v>
      </c>
      <c r="E147" s="24">
        <v>36220</v>
      </c>
      <c r="R147" s="25"/>
      <c r="S147" s="24"/>
      <c r="T147" s="25"/>
      <c r="U147" t="s">
        <v>101</v>
      </c>
      <c r="V147" t="s">
        <v>20</v>
      </c>
      <c r="W147" t="s">
        <v>52</v>
      </c>
      <c r="X147" t="s">
        <v>71</v>
      </c>
      <c r="Y147">
        <v>0</v>
      </c>
    </row>
    <row r="148" spans="1:25" x14ac:dyDescent="0.2">
      <c r="A148">
        <v>1128</v>
      </c>
      <c r="B148" t="s">
        <v>67</v>
      </c>
      <c r="C148" t="s">
        <v>68</v>
      </c>
      <c r="D148" t="s">
        <v>69</v>
      </c>
      <c r="E148" s="24">
        <v>24922</v>
      </c>
      <c r="T148" s="25"/>
      <c r="U148" t="s">
        <v>70</v>
      </c>
      <c r="V148" t="s">
        <v>47</v>
      </c>
      <c r="W148" t="s">
        <v>52</v>
      </c>
      <c r="X148" t="s">
        <v>71</v>
      </c>
      <c r="Y148">
        <v>0</v>
      </c>
    </row>
    <row r="149" spans="1:25" x14ac:dyDescent="0.2">
      <c r="A149">
        <v>3927</v>
      </c>
      <c r="B149" t="s">
        <v>126</v>
      </c>
      <c r="C149" t="s">
        <v>127</v>
      </c>
      <c r="D149" t="s">
        <v>128</v>
      </c>
      <c r="E149" s="24">
        <v>34119</v>
      </c>
      <c r="T149" s="25"/>
      <c r="U149" t="s">
        <v>70</v>
      </c>
      <c r="V149" t="s">
        <v>20</v>
      </c>
      <c r="W149" t="s">
        <v>52</v>
      </c>
      <c r="X149" t="s">
        <v>71</v>
      </c>
      <c r="Y149">
        <v>0</v>
      </c>
    </row>
    <row r="150" spans="1:25" x14ac:dyDescent="0.2">
      <c r="A150">
        <v>10792</v>
      </c>
      <c r="B150" t="s">
        <v>197</v>
      </c>
      <c r="C150" t="s">
        <v>198</v>
      </c>
      <c r="D150" t="s">
        <v>125</v>
      </c>
      <c r="E150" s="24">
        <v>26830</v>
      </c>
      <c r="T150" s="25"/>
      <c r="U150" t="s">
        <v>70</v>
      </c>
      <c r="V150" t="s">
        <v>47</v>
      </c>
      <c r="W150" t="s">
        <v>52</v>
      </c>
      <c r="X150" t="s">
        <v>71</v>
      </c>
      <c r="Y150">
        <v>-1</v>
      </c>
    </row>
    <row r="151" spans="1:25" x14ac:dyDescent="0.2">
      <c r="A151">
        <v>19798</v>
      </c>
      <c r="B151" t="s">
        <v>73</v>
      </c>
      <c r="C151" t="s">
        <v>237</v>
      </c>
      <c r="D151" t="s">
        <v>238</v>
      </c>
      <c r="E151" s="24">
        <v>39435</v>
      </c>
      <c r="T151" s="25"/>
      <c r="U151" t="s">
        <v>70</v>
      </c>
      <c r="V151" t="s">
        <v>18</v>
      </c>
      <c r="W151" t="s">
        <v>52</v>
      </c>
      <c r="X151" t="s">
        <v>71</v>
      </c>
      <c r="Y151">
        <v>0</v>
      </c>
    </row>
    <row r="152" spans="1:25" x14ac:dyDescent="0.2">
      <c r="A152">
        <v>24153</v>
      </c>
      <c r="B152" t="s">
        <v>96</v>
      </c>
      <c r="C152" t="s">
        <v>321</v>
      </c>
      <c r="D152" t="s">
        <v>322</v>
      </c>
      <c r="E152" s="24">
        <v>39481</v>
      </c>
      <c r="R152" s="25"/>
      <c r="S152" s="24"/>
      <c r="T152" s="25"/>
      <c r="U152" t="s">
        <v>70</v>
      </c>
      <c r="V152" t="s">
        <v>18</v>
      </c>
      <c r="W152" t="s">
        <v>52</v>
      </c>
      <c r="X152" t="s">
        <v>71</v>
      </c>
      <c r="Y152">
        <v>0</v>
      </c>
    </row>
    <row r="153" spans="1:25" x14ac:dyDescent="0.2">
      <c r="A153">
        <v>10204</v>
      </c>
      <c r="B153" t="s">
        <v>187</v>
      </c>
      <c r="C153" t="s">
        <v>188</v>
      </c>
      <c r="D153" t="s">
        <v>189</v>
      </c>
      <c r="E153" s="24">
        <v>25025</v>
      </c>
      <c r="T153" s="25"/>
      <c r="U153" t="s">
        <v>112</v>
      </c>
      <c r="V153" t="s">
        <v>47</v>
      </c>
      <c r="W153" t="s">
        <v>52</v>
      </c>
      <c r="X153" t="s">
        <v>71</v>
      </c>
      <c r="Y153">
        <v>0</v>
      </c>
    </row>
    <row r="154" spans="1:25" x14ac:dyDescent="0.2">
      <c r="A154">
        <v>10674</v>
      </c>
      <c r="B154" t="s">
        <v>187</v>
      </c>
      <c r="C154" t="s">
        <v>196</v>
      </c>
      <c r="D154" t="s">
        <v>185</v>
      </c>
      <c r="E154" s="24">
        <v>36321</v>
      </c>
      <c r="T154" s="25"/>
      <c r="U154" t="s">
        <v>112</v>
      </c>
      <c r="V154" t="s">
        <v>20</v>
      </c>
      <c r="W154" t="s">
        <v>52</v>
      </c>
      <c r="X154" t="s">
        <v>71</v>
      </c>
      <c r="Y154">
        <v>0</v>
      </c>
    </row>
    <row r="155" spans="1:25" x14ac:dyDescent="0.2">
      <c r="A155">
        <v>18538</v>
      </c>
      <c r="B155" t="s">
        <v>223</v>
      </c>
      <c r="C155" t="s">
        <v>224</v>
      </c>
      <c r="D155" t="s">
        <v>225</v>
      </c>
      <c r="E155" s="24">
        <v>36984</v>
      </c>
      <c r="T155" s="25"/>
      <c r="U155" t="s">
        <v>112</v>
      </c>
      <c r="V155" t="s">
        <v>20</v>
      </c>
      <c r="W155" t="s">
        <v>52</v>
      </c>
      <c r="X155" t="s">
        <v>71</v>
      </c>
      <c r="Y155">
        <v>0</v>
      </c>
    </row>
    <row r="156" spans="1:25" x14ac:dyDescent="0.2">
      <c r="A156">
        <v>46833</v>
      </c>
      <c r="B156" t="s">
        <v>779</v>
      </c>
      <c r="D156" t="s">
        <v>780</v>
      </c>
      <c r="E156" s="24">
        <v>35462</v>
      </c>
      <c r="R156" s="25"/>
      <c r="S156" s="24"/>
      <c r="T156" s="25"/>
      <c r="U156" t="s">
        <v>112</v>
      </c>
      <c r="V156" t="s">
        <v>20</v>
      </c>
      <c r="W156" t="s">
        <v>52</v>
      </c>
      <c r="X156" t="s">
        <v>71</v>
      </c>
      <c r="Y156">
        <v>0</v>
      </c>
    </row>
    <row r="157" spans="1:25" x14ac:dyDescent="0.2">
      <c r="A157">
        <v>19679</v>
      </c>
      <c r="B157" t="s">
        <v>236</v>
      </c>
      <c r="C157" t="s">
        <v>109</v>
      </c>
      <c r="D157" t="s">
        <v>125</v>
      </c>
      <c r="E157" s="24">
        <v>35574</v>
      </c>
      <c r="T157" s="25"/>
      <c r="U157" t="s">
        <v>184</v>
      </c>
      <c r="V157" t="s">
        <v>20</v>
      </c>
      <c r="W157" t="s">
        <v>52</v>
      </c>
      <c r="X157" t="s">
        <v>71</v>
      </c>
      <c r="Y157">
        <v>0</v>
      </c>
    </row>
    <row r="158" spans="1:25" x14ac:dyDescent="0.2">
      <c r="A158">
        <v>19809</v>
      </c>
      <c r="B158" t="s">
        <v>239</v>
      </c>
      <c r="C158" t="s">
        <v>240</v>
      </c>
      <c r="D158" t="s">
        <v>185</v>
      </c>
      <c r="E158" s="24">
        <v>34501</v>
      </c>
      <c r="T158" s="25"/>
      <c r="U158" t="s">
        <v>184</v>
      </c>
      <c r="V158" t="s">
        <v>20</v>
      </c>
      <c r="W158" t="s">
        <v>52</v>
      </c>
      <c r="X158" t="s">
        <v>71</v>
      </c>
      <c r="Y158">
        <v>0</v>
      </c>
    </row>
    <row r="159" spans="1:25" x14ac:dyDescent="0.2">
      <c r="A159">
        <v>23651</v>
      </c>
      <c r="B159" t="s">
        <v>45</v>
      </c>
      <c r="C159" t="s">
        <v>67</v>
      </c>
      <c r="D159" t="s">
        <v>302</v>
      </c>
      <c r="E159" s="24">
        <v>34600</v>
      </c>
      <c r="R159" s="25"/>
      <c r="S159" s="24"/>
      <c r="T159" s="25"/>
      <c r="U159" t="s">
        <v>184</v>
      </c>
      <c r="V159" t="s">
        <v>20</v>
      </c>
      <c r="W159" t="s">
        <v>52</v>
      </c>
      <c r="X159" t="s">
        <v>71</v>
      </c>
      <c r="Y159">
        <v>0</v>
      </c>
    </row>
    <row r="160" spans="1:25" x14ac:dyDescent="0.2">
      <c r="A160">
        <v>37837</v>
      </c>
      <c r="B160" t="s">
        <v>451</v>
      </c>
      <c r="C160" t="s">
        <v>452</v>
      </c>
      <c r="D160" t="s">
        <v>453</v>
      </c>
      <c r="E160" s="24">
        <v>39282</v>
      </c>
      <c r="R160" s="25"/>
      <c r="S160" s="24"/>
      <c r="T160" s="25"/>
      <c r="U160" t="s">
        <v>184</v>
      </c>
      <c r="V160" t="s">
        <v>18</v>
      </c>
      <c r="W160" t="s">
        <v>52</v>
      </c>
      <c r="X160" t="s">
        <v>71</v>
      </c>
      <c r="Y160">
        <v>0</v>
      </c>
    </row>
    <row r="161" spans="1:25" x14ac:dyDescent="0.2">
      <c r="A161">
        <v>42483</v>
      </c>
      <c r="B161" t="s">
        <v>561</v>
      </c>
      <c r="C161" t="s">
        <v>562</v>
      </c>
      <c r="D161" t="s">
        <v>563</v>
      </c>
      <c r="E161" s="24">
        <v>37813</v>
      </c>
      <c r="R161" s="25"/>
      <c r="S161" s="24"/>
      <c r="T161" s="25"/>
      <c r="U161" t="s">
        <v>184</v>
      </c>
      <c r="V161" t="s">
        <v>20</v>
      </c>
      <c r="W161" t="s">
        <v>52</v>
      </c>
      <c r="X161" t="s">
        <v>71</v>
      </c>
      <c r="Y161">
        <v>0</v>
      </c>
    </row>
    <row r="162" spans="1:25" x14ac:dyDescent="0.2">
      <c r="A162">
        <v>37972</v>
      </c>
      <c r="B162" t="s">
        <v>197</v>
      </c>
      <c r="C162" t="s">
        <v>460</v>
      </c>
      <c r="D162" t="s">
        <v>378</v>
      </c>
      <c r="E162" s="24">
        <v>26988</v>
      </c>
      <c r="R162" s="25"/>
      <c r="S162" s="24"/>
      <c r="T162" s="25"/>
      <c r="U162" t="s">
        <v>461</v>
      </c>
      <c r="V162" t="s">
        <v>47</v>
      </c>
      <c r="W162" t="s">
        <v>52</v>
      </c>
      <c r="X162" t="s">
        <v>71</v>
      </c>
      <c r="Y162">
        <v>0</v>
      </c>
    </row>
    <row r="163" spans="1:25" x14ac:dyDescent="0.2">
      <c r="A163">
        <v>40412</v>
      </c>
      <c r="B163" t="s">
        <v>510</v>
      </c>
      <c r="C163" t="s">
        <v>281</v>
      </c>
      <c r="D163" t="s">
        <v>511</v>
      </c>
      <c r="E163" s="24">
        <v>25925</v>
      </c>
      <c r="R163" s="25"/>
      <c r="S163" s="24"/>
      <c r="T163" s="25"/>
      <c r="U163" t="s">
        <v>461</v>
      </c>
      <c r="V163" t="s">
        <v>47</v>
      </c>
      <c r="W163" t="s">
        <v>52</v>
      </c>
      <c r="X163" t="s">
        <v>71</v>
      </c>
      <c r="Y163">
        <v>0</v>
      </c>
    </row>
    <row r="164" spans="1:25" x14ac:dyDescent="0.2">
      <c r="A164">
        <v>41305</v>
      </c>
      <c r="B164" t="s">
        <v>146</v>
      </c>
      <c r="C164" t="s">
        <v>538</v>
      </c>
      <c r="D164" t="s">
        <v>539</v>
      </c>
      <c r="E164" s="24">
        <v>41145</v>
      </c>
      <c r="R164" s="25"/>
      <c r="S164" s="24"/>
      <c r="T164" s="25"/>
      <c r="U164" t="s">
        <v>461</v>
      </c>
      <c r="V164" t="s">
        <v>17</v>
      </c>
      <c r="W164" t="s">
        <v>52</v>
      </c>
      <c r="X164" t="s">
        <v>71</v>
      </c>
      <c r="Y164">
        <v>0</v>
      </c>
    </row>
    <row r="165" spans="1:25" x14ac:dyDescent="0.2">
      <c r="A165">
        <v>46823</v>
      </c>
      <c r="B165" t="s">
        <v>471</v>
      </c>
      <c r="C165" t="s">
        <v>471</v>
      </c>
      <c r="D165" t="s">
        <v>778</v>
      </c>
      <c r="E165" s="24">
        <v>41602</v>
      </c>
      <c r="R165" s="25"/>
      <c r="S165" s="24"/>
      <c r="T165" s="25"/>
      <c r="U165" t="s">
        <v>461</v>
      </c>
      <c r="V165" t="s">
        <v>392</v>
      </c>
      <c r="W165" t="s">
        <v>52</v>
      </c>
      <c r="X165" t="s">
        <v>71</v>
      </c>
      <c r="Y165">
        <v>0</v>
      </c>
    </row>
    <row r="166" spans="1:25" x14ac:dyDescent="0.2">
      <c r="A166">
        <v>46967</v>
      </c>
      <c r="B166" t="s">
        <v>791</v>
      </c>
      <c r="C166" t="s">
        <v>670</v>
      </c>
      <c r="D166" t="s">
        <v>792</v>
      </c>
      <c r="E166" s="24">
        <v>41469</v>
      </c>
      <c r="R166" s="25"/>
      <c r="S166" s="24"/>
      <c r="T166" s="25"/>
      <c r="U166" t="s">
        <v>461</v>
      </c>
      <c r="V166" t="s">
        <v>392</v>
      </c>
      <c r="W166" t="s">
        <v>52</v>
      </c>
      <c r="X166" t="s">
        <v>71</v>
      </c>
      <c r="Y166">
        <v>0</v>
      </c>
    </row>
    <row r="167" spans="1:25" x14ac:dyDescent="0.2">
      <c r="A167">
        <v>46968</v>
      </c>
      <c r="B167" t="s">
        <v>536</v>
      </c>
      <c r="C167" t="s">
        <v>460</v>
      </c>
      <c r="D167" t="s">
        <v>793</v>
      </c>
      <c r="E167" s="24">
        <v>28054</v>
      </c>
      <c r="R167" s="25"/>
      <c r="S167" s="24"/>
      <c r="T167" s="25"/>
      <c r="U167" t="s">
        <v>461</v>
      </c>
      <c r="V167" t="s">
        <v>47</v>
      </c>
      <c r="W167" t="s">
        <v>52</v>
      </c>
      <c r="X167" t="s">
        <v>71</v>
      </c>
      <c r="Y167">
        <v>0</v>
      </c>
    </row>
    <row r="168" spans="1:25" x14ac:dyDescent="0.2">
      <c r="A168">
        <v>46969</v>
      </c>
      <c r="B168" t="s">
        <v>536</v>
      </c>
      <c r="C168" t="s">
        <v>471</v>
      </c>
      <c r="D168" t="s">
        <v>209</v>
      </c>
      <c r="E168" s="24">
        <v>26467</v>
      </c>
      <c r="R168" s="25"/>
      <c r="S168" s="24"/>
      <c r="T168" s="25"/>
      <c r="U168" t="s">
        <v>461</v>
      </c>
      <c r="V168" t="s">
        <v>47</v>
      </c>
      <c r="W168" t="s">
        <v>52</v>
      </c>
      <c r="X168" t="s">
        <v>71</v>
      </c>
      <c r="Y168">
        <v>0</v>
      </c>
    </row>
    <row r="169" spans="1:25" x14ac:dyDescent="0.2">
      <c r="A169">
        <v>46974</v>
      </c>
      <c r="B169" t="s">
        <v>512</v>
      </c>
      <c r="C169" t="s">
        <v>441</v>
      </c>
      <c r="D169" t="s">
        <v>797</v>
      </c>
      <c r="E169" s="24">
        <v>23119</v>
      </c>
      <c r="R169" s="25"/>
      <c r="S169" s="24"/>
      <c r="T169" s="25"/>
      <c r="U169" t="s">
        <v>461</v>
      </c>
      <c r="V169" t="s">
        <v>47</v>
      </c>
      <c r="W169" t="s">
        <v>52</v>
      </c>
      <c r="X169" t="s">
        <v>71</v>
      </c>
      <c r="Y169">
        <v>0</v>
      </c>
    </row>
    <row r="170" spans="1:25" x14ac:dyDescent="0.2">
      <c r="A170">
        <v>1630</v>
      </c>
      <c r="B170" t="s">
        <v>83</v>
      </c>
      <c r="C170" t="s">
        <v>84</v>
      </c>
      <c r="D170" t="s">
        <v>85</v>
      </c>
      <c r="E170" s="24">
        <v>27866</v>
      </c>
      <c r="T170" s="25"/>
      <c r="U170" t="s">
        <v>86</v>
      </c>
      <c r="V170" t="s">
        <v>47</v>
      </c>
      <c r="W170" t="s">
        <v>52</v>
      </c>
      <c r="X170" t="s">
        <v>60</v>
      </c>
      <c r="Y170">
        <v>0</v>
      </c>
    </row>
    <row r="171" spans="1:25" x14ac:dyDescent="0.2">
      <c r="A171">
        <v>36901</v>
      </c>
      <c r="B171" t="s">
        <v>61</v>
      </c>
      <c r="C171" t="s">
        <v>431</v>
      </c>
      <c r="D171" t="s">
        <v>159</v>
      </c>
      <c r="E171" s="24">
        <v>26967</v>
      </c>
      <c r="R171" s="25"/>
      <c r="S171" s="24"/>
      <c r="T171" s="25"/>
      <c r="U171" t="s">
        <v>86</v>
      </c>
      <c r="V171" t="s">
        <v>47</v>
      </c>
      <c r="W171" t="s">
        <v>52</v>
      </c>
      <c r="X171" t="s">
        <v>60</v>
      </c>
      <c r="Y171">
        <v>0</v>
      </c>
    </row>
    <row r="172" spans="1:25" x14ac:dyDescent="0.2">
      <c r="A172">
        <v>40458</v>
      </c>
      <c r="B172" t="s">
        <v>212</v>
      </c>
      <c r="C172" t="s">
        <v>514</v>
      </c>
      <c r="D172" t="s">
        <v>242</v>
      </c>
      <c r="E172" s="24">
        <v>41135</v>
      </c>
      <c r="R172" s="25"/>
      <c r="S172" s="24"/>
      <c r="T172" s="25"/>
      <c r="U172" t="s">
        <v>86</v>
      </c>
      <c r="V172" t="s">
        <v>17</v>
      </c>
      <c r="W172" t="s">
        <v>52</v>
      </c>
      <c r="X172" t="s">
        <v>60</v>
      </c>
      <c r="Y172">
        <v>0</v>
      </c>
    </row>
    <row r="173" spans="1:25" x14ac:dyDescent="0.2">
      <c r="A173">
        <v>40566</v>
      </c>
      <c r="B173" t="s">
        <v>518</v>
      </c>
      <c r="C173" t="s">
        <v>519</v>
      </c>
      <c r="D173" t="s">
        <v>520</v>
      </c>
      <c r="E173" s="24">
        <v>41484</v>
      </c>
      <c r="R173" s="25"/>
      <c r="S173" s="24"/>
      <c r="T173" s="25"/>
      <c r="U173" t="s">
        <v>86</v>
      </c>
      <c r="V173" t="s">
        <v>392</v>
      </c>
      <c r="W173" t="s">
        <v>52</v>
      </c>
      <c r="X173" t="s">
        <v>60</v>
      </c>
      <c r="Y173">
        <v>0</v>
      </c>
    </row>
    <row r="174" spans="1:25" x14ac:dyDescent="0.2">
      <c r="A174">
        <v>41845</v>
      </c>
      <c r="B174" t="s">
        <v>102</v>
      </c>
      <c r="C174" t="s">
        <v>99</v>
      </c>
      <c r="D174" t="s">
        <v>550</v>
      </c>
      <c r="E174" s="24">
        <v>40363</v>
      </c>
      <c r="R174" s="25"/>
      <c r="S174" s="24"/>
      <c r="T174" s="25"/>
      <c r="U174" t="s">
        <v>86</v>
      </c>
      <c r="V174" t="s">
        <v>28</v>
      </c>
      <c r="W174" t="s">
        <v>52</v>
      </c>
      <c r="X174" t="s">
        <v>60</v>
      </c>
      <c r="Y174">
        <v>0</v>
      </c>
    </row>
    <row r="175" spans="1:25" x14ac:dyDescent="0.2">
      <c r="A175">
        <v>44666</v>
      </c>
      <c r="B175" t="s">
        <v>635</v>
      </c>
      <c r="C175" t="s">
        <v>146</v>
      </c>
      <c r="D175" t="s">
        <v>636</v>
      </c>
      <c r="E175" s="24">
        <v>27975</v>
      </c>
      <c r="R175" s="25"/>
      <c r="S175" s="24"/>
      <c r="T175" s="25"/>
      <c r="U175" t="s">
        <v>86</v>
      </c>
      <c r="V175" t="s">
        <v>47</v>
      </c>
      <c r="W175" t="s">
        <v>52</v>
      </c>
      <c r="X175" t="s">
        <v>60</v>
      </c>
      <c r="Y175">
        <v>0</v>
      </c>
    </row>
    <row r="176" spans="1:25" x14ac:dyDescent="0.2">
      <c r="A176">
        <v>44674</v>
      </c>
      <c r="B176" t="s">
        <v>641</v>
      </c>
      <c r="C176" t="s">
        <v>642</v>
      </c>
      <c r="D176" t="s">
        <v>92</v>
      </c>
      <c r="E176" s="24">
        <v>27608</v>
      </c>
      <c r="R176" s="25"/>
      <c r="S176" s="24"/>
      <c r="T176" s="25"/>
      <c r="U176" t="s">
        <v>86</v>
      </c>
      <c r="V176" t="s">
        <v>47</v>
      </c>
      <c r="W176" t="s">
        <v>52</v>
      </c>
      <c r="X176" t="s">
        <v>60</v>
      </c>
      <c r="Y176">
        <v>0</v>
      </c>
    </row>
    <row r="177" spans="1:25" x14ac:dyDescent="0.2">
      <c r="A177">
        <v>45202</v>
      </c>
      <c r="B177" t="s">
        <v>536</v>
      </c>
      <c r="C177" t="s">
        <v>682</v>
      </c>
      <c r="D177" t="s">
        <v>356</v>
      </c>
      <c r="E177" s="24">
        <v>42165</v>
      </c>
      <c r="R177" s="25"/>
      <c r="S177" s="24"/>
      <c r="T177" s="25"/>
      <c r="U177" t="s">
        <v>86</v>
      </c>
      <c r="V177" t="s">
        <v>423</v>
      </c>
      <c r="W177" t="s">
        <v>52</v>
      </c>
      <c r="X177" t="s">
        <v>60</v>
      </c>
      <c r="Y177">
        <v>0</v>
      </c>
    </row>
    <row r="178" spans="1:25" x14ac:dyDescent="0.2">
      <c r="A178">
        <v>1829</v>
      </c>
      <c r="B178" t="s">
        <v>93</v>
      </c>
      <c r="C178" t="s">
        <v>94</v>
      </c>
      <c r="D178" t="s">
        <v>95</v>
      </c>
      <c r="E178" s="24">
        <v>28582</v>
      </c>
      <c r="T178" s="25"/>
      <c r="U178" t="s">
        <v>65</v>
      </c>
      <c r="V178" t="s">
        <v>47</v>
      </c>
      <c r="W178" t="s">
        <v>52</v>
      </c>
      <c r="X178" t="s">
        <v>60</v>
      </c>
      <c r="Y178">
        <v>0</v>
      </c>
    </row>
    <row r="179" spans="1:25" x14ac:dyDescent="0.2">
      <c r="A179">
        <v>10442</v>
      </c>
      <c r="B179" t="s">
        <v>190</v>
      </c>
      <c r="C179" t="s">
        <v>191</v>
      </c>
      <c r="D179" t="s">
        <v>192</v>
      </c>
      <c r="E179" s="24">
        <v>30400</v>
      </c>
      <c r="T179" s="25"/>
      <c r="U179" t="s">
        <v>65</v>
      </c>
      <c r="V179" t="s">
        <v>47</v>
      </c>
      <c r="W179" t="s">
        <v>52</v>
      </c>
      <c r="X179" t="s">
        <v>60</v>
      </c>
      <c r="Y179">
        <v>0</v>
      </c>
    </row>
    <row r="180" spans="1:25" x14ac:dyDescent="0.2">
      <c r="A180">
        <v>23315</v>
      </c>
      <c r="B180" t="s">
        <v>57</v>
      </c>
      <c r="C180" t="s">
        <v>158</v>
      </c>
      <c r="D180" t="s">
        <v>242</v>
      </c>
      <c r="E180" s="24">
        <v>38565</v>
      </c>
      <c r="R180" s="25"/>
      <c r="S180" s="24"/>
      <c r="T180" s="25"/>
      <c r="U180" t="s">
        <v>65</v>
      </c>
      <c r="V180" t="s">
        <v>19</v>
      </c>
      <c r="W180" t="s">
        <v>52</v>
      </c>
      <c r="X180" t="s">
        <v>60</v>
      </c>
      <c r="Y180">
        <v>0</v>
      </c>
    </row>
    <row r="181" spans="1:25" x14ac:dyDescent="0.2">
      <c r="A181">
        <v>33931</v>
      </c>
      <c r="B181" t="s">
        <v>405</v>
      </c>
      <c r="C181" t="s">
        <v>406</v>
      </c>
      <c r="D181" t="s">
        <v>306</v>
      </c>
      <c r="E181" s="24">
        <v>28764</v>
      </c>
      <c r="R181" s="25"/>
      <c r="S181" s="24"/>
      <c r="T181" s="25"/>
      <c r="U181" t="s">
        <v>65</v>
      </c>
      <c r="V181" t="s">
        <v>47</v>
      </c>
      <c r="W181" t="s">
        <v>52</v>
      </c>
      <c r="X181" t="s">
        <v>60</v>
      </c>
      <c r="Y181">
        <v>0</v>
      </c>
    </row>
    <row r="182" spans="1:25" x14ac:dyDescent="0.2">
      <c r="A182">
        <v>33932</v>
      </c>
      <c r="B182" t="s">
        <v>84</v>
      </c>
      <c r="C182" t="s">
        <v>45</v>
      </c>
      <c r="D182" t="s">
        <v>125</v>
      </c>
      <c r="E182" s="24">
        <v>37937</v>
      </c>
      <c r="R182" s="25"/>
      <c r="S182" s="24"/>
      <c r="T182" s="25"/>
      <c r="U182" t="s">
        <v>65</v>
      </c>
      <c r="V182" t="s">
        <v>20</v>
      </c>
      <c r="W182" t="s">
        <v>52</v>
      </c>
      <c r="X182" t="s">
        <v>60</v>
      </c>
      <c r="Y182">
        <v>0</v>
      </c>
    </row>
    <row r="183" spans="1:25" x14ac:dyDescent="0.2">
      <c r="A183">
        <v>42495</v>
      </c>
      <c r="B183" t="s">
        <v>109</v>
      </c>
      <c r="C183" t="s">
        <v>61</v>
      </c>
      <c r="D183" t="s">
        <v>108</v>
      </c>
      <c r="E183" s="24">
        <v>28618</v>
      </c>
      <c r="R183" s="25"/>
      <c r="S183" s="24"/>
      <c r="T183" s="25"/>
      <c r="U183" t="s">
        <v>65</v>
      </c>
      <c r="V183" t="s">
        <v>47</v>
      </c>
      <c r="W183" t="s">
        <v>52</v>
      </c>
      <c r="X183" t="s">
        <v>60</v>
      </c>
      <c r="Y183">
        <v>0</v>
      </c>
    </row>
    <row r="184" spans="1:25" x14ac:dyDescent="0.2">
      <c r="A184">
        <v>23648</v>
      </c>
      <c r="B184" t="s">
        <v>204</v>
      </c>
      <c r="C184" t="s">
        <v>300</v>
      </c>
      <c r="D184" t="s">
        <v>274</v>
      </c>
      <c r="E184" s="24">
        <v>17286</v>
      </c>
      <c r="R184" s="25"/>
      <c r="S184" s="24"/>
      <c r="T184" s="25"/>
      <c r="U184" t="s">
        <v>101</v>
      </c>
      <c r="V184" t="s">
        <v>47</v>
      </c>
      <c r="W184" t="s">
        <v>52</v>
      </c>
      <c r="X184" t="s">
        <v>60</v>
      </c>
      <c r="Y184">
        <v>0</v>
      </c>
    </row>
    <row r="185" spans="1:25" x14ac:dyDescent="0.2">
      <c r="A185">
        <v>39568</v>
      </c>
      <c r="B185" t="s">
        <v>129</v>
      </c>
      <c r="C185" t="s">
        <v>132</v>
      </c>
      <c r="D185" t="s">
        <v>128</v>
      </c>
      <c r="E185" s="24">
        <v>42364</v>
      </c>
      <c r="R185" s="25"/>
      <c r="S185" s="24"/>
      <c r="T185" s="25"/>
      <c r="U185" t="s">
        <v>101</v>
      </c>
      <c r="V185" t="s">
        <v>423</v>
      </c>
      <c r="W185" t="s">
        <v>52</v>
      </c>
      <c r="X185" t="s">
        <v>60</v>
      </c>
      <c r="Y185">
        <v>0</v>
      </c>
    </row>
    <row r="186" spans="1:25" x14ac:dyDescent="0.2">
      <c r="A186">
        <v>40918</v>
      </c>
      <c r="B186" t="s">
        <v>529</v>
      </c>
      <c r="C186" t="s">
        <v>530</v>
      </c>
      <c r="D186" t="s">
        <v>531</v>
      </c>
      <c r="E186" s="24">
        <v>26365</v>
      </c>
      <c r="R186" s="25"/>
      <c r="S186" s="24"/>
      <c r="T186" s="25"/>
      <c r="U186" t="s">
        <v>101</v>
      </c>
      <c r="V186" t="s">
        <v>47</v>
      </c>
      <c r="W186" t="s">
        <v>52</v>
      </c>
      <c r="X186" t="s">
        <v>60</v>
      </c>
      <c r="Y186">
        <v>0</v>
      </c>
    </row>
    <row r="187" spans="1:25" x14ac:dyDescent="0.2">
      <c r="A187">
        <v>42433</v>
      </c>
      <c r="B187" t="s">
        <v>242</v>
      </c>
      <c r="C187" t="s">
        <v>259</v>
      </c>
      <c r="D187" t="s">
        <v>557</v>
      </c>
      <c r="E187" s="24">
        <v>42245</v>
      </c>
      <c r="R187" s="25"/>
      <c r="S187" s="24"/>
      <c r="T187" s="25"/>
      <c r="U187" t="s">
        <v>101</v>
      </c>
      <c r="V187" t="s">
        <v>423</v>
      </c>
      <c r="W187" t="s">
        <v>52</v>
      </c>
      <c r="X187" t="s">
        <v>60</v>
      </c>
      <c r="Y187">
        <v>0</v>
      </c>
    </row>
    <row r="188" spans="1:25" x14ac:dyDescent="0.2">
      <c r="A188">
        <v>42736</v>
      </c>
      <c r="B188" t="s">
        <v>242</v>
      </c>
      <c r="C188" t="s">
        <v>135</v>
      </c>
      <c r="D188" t="s">
        <v>319</v>
      </c>
      <c r="E188" s="24">
        <v>27925</v>
      </c>
      <c r="R188" s="25"/>
      <c r="S188" s="24"/>
      <c r="T188" s="25"/>
      <c r="U188" t="s">
        <v>101</v>
      </c>
      <c r="V188" t="s">
        <v>47</v>
      </c>
      <c r="W188" t="s">
        <v>52</v>
      </c>
      <c r="X188" t="s">
        <v>60</v>
      </c>
      <c r="Y188">
        <v>0</v>
      </c>
    </row>
    <row r="189" spans="1:25" x14ac:dyDescent="0.2">
      <c r="A189">
        <v>42737</v>
      </c>
      <c r="B189" t="s">
        <v>102</v>
      </c>
      <c r="C189" t="s">
        <v>45</v>
      </c>
      <c r="D189" t="s">
        <v>354</v>
      </c>
      <c r="E189" s="24">
        <v>40070</v>
      </c>
      <c r="R189" s="25"/>
      <c r="S189" s="24"/>
      <c r="T189" s="25"/>
      <c r="U189" t="s">
        <v>101</v>
      </c>
      <c r="V189" t="s">
        <v>28</v>
      </c>
      <c r="W189" t="s">
        <v>52</v>
      </c>
      <c r="X189" t="s">
        <v>60</v>
      </c>
      <c r="Y189">
        <v>0</v>
      </c>
    </row>
    <row r="190" spans="1:25" x14ac:dyDescent="0.2">
      <c r="A190">
        <v>44529</v>
      </c>
      <c r="B190" t="s">
        <v>620</v>
      </c>
      <c r="C190" t="s">
        <v>334</v>
      </c>
      <c r="D190" t="s">
        <v>402</v>
      </c>
      <c r="E190" s="24">
        <v>41809</v>
      </c>
      <c r="R190" s="25"/>
      <c r="S190" s="24"/>
      <c r="T190" s="25"/>
      <c r="U190" t="s">
        <v>101</v>
      </c>
      <c r="V190" t="s">
        <v>392</v>
      </c>
      <c r="W190" t="s">
        <v>52</v>
      </c>
      <c r="X190" t="s">
        <v>60</v>
      </c>
      <c r="Y190">
        <v>0</v>
      </c>
    </row>
    <row r="191" spans="1:25" x14ac:dyDescent="0.2">
      <c r="A191">
        <v>44530</v>
      </c>
      <c r="B191" t="s">
        <v>129</v>
      </c>
      <c r="C191" t="s">
        <v>129</v>
      </c>
      <c r="D191" t="s">
        <v>189</v>
      </c>
      <c r="E191" s="24">
        <v>28306</v>
      </c>
      <c r="R191" s="25"/>
      <c r="S191" s="24"/>
      <c r="T191" s="25"/>
      <c r="U191" t="s">
        <v>101</v>
      </c>
      <c r="V191" t="s">
        <v>47</v>
      </c>
      <c r="W191" t="s">
        <v>52</v>
      </c>
      <c r="X191" t="s">
        <v>60</v>
      </c>
      <c r="Y191">
        <v>0</v>
      </c>
    </row>
    <row r="192" spans="1:25" x14ac:dyDescent="0.2">
      <c r="A192">
        <v>44531</v>
      </c>
      <c r="B192" t="s">
        <v>131</v>
      </c>
      <c r="C192" t="s">
        <v>364</v>
      </c>
      <c r="D192" t="s">
        <v>621</v>
      </c>
      <c r="E192" s="24">
        <v>41811</v>
      </c>
      <c r="R192" s="25"/>
      <c r="S192" s="24"/>
      <c r="T192" s="25"/>
      <c r="U192" t="s">
        <v>101</v>
      </c>
      <c r="V192" t="s">
        <v>392</v>
      </c>
      <c r="W192" t="s">
        <v>52</v>
      </c>
      <c r="X192" t="s">
        <v>60</v>
      </c>
      <c r="Y192">
        <v>0</v>
      </c>
    </row>
    <row r="193" spans="1:25" x14ac:dyDescent="0.2">
      <c r="A193">
        <v>44532</v>
      </c>
      <c r="B193" t="s">
        <v>357</v>
      </c>
      <c r="C193" t="s">
        <v>73</v>
      </c>
      <c r="D193" t="s">
        <v>322</v>
      </c>
      <c r="E193" s="24">
        <v>41785</v>
      </c>
      <c r="R193" s="25"/>
      <c r="S193" s="24"/>
      <c r="T193" s="25"/>
      <c r="U193" t="s">
        <v>101</v>
      </c>
      <c r="V193" t="s">
        <v>392</v>
      </c>
      <c r="W193" t="s">
        <v>52</v>
      </c>
      <c r="X193" t="s">
        <v>60</v>
      </c>
      <c r="Y193">
        <v>0</v>
      </c>
    </row>
    <row r="194" spans="1:25" x14ac:dyDescent="0.2">
      <c r="A194">
        <v>44581</v>
      </c>
      <c r="B194" t="s">
        <v>624</v>
      </c>
      <c r="C194" t="s">
        <v>45</v>
      </c>
      <c r="D194" t="s">
        <v>104</v>
      </c>
      <c r="E194" s="24">
        <v>41879</v>
      </c>
      <c r="R194" s="25"/>
      <c r="S194" s="24"/>
      <c r="T194" s="25"/>
      <c r="U194" t="s">
        <v>101</v>
      </c>
      <c r="V194" t="s">
        <v>392</v>
      </c>
      <c r="W194" t="s">
        <v>52</v>
      </c>
      <c r="X194" t="s">
        <v>60</v>
      </c>
      <c r="Y194">
        <v>0</v>
      </c>
    </row>
    <row r="195" spans="1:25" x14ac:dyDescent="0.2">
      <c r="A195">
        <v>45105</v>
      </c>
      <c r="B195" t="s">
        <v>129</v>
      </c>
      <c r="C195" t="s">
        <v>67</v>
      </c>
      <c r="D195" t="s">
        <v>541</v>
      </c>
      <c r="E195" s="24">
        <v>41692</v>
      </c>
      <c r="R195" s="25"/>
      <c r="S195" s="24"/>
      <c r="T195" s="25"/>
      <c r="U195" t="s">
        <v>101</v>
      </c>
      <c r="V195" t="s">
        <v>392</v>
      </c>
      <c r="W195" t="s">
        <v>52</v>
      </c>
      <c r="X195" t="s">
        <v>60</v>
      </c>
      <c r="Y195">
        <v>0</v>
      </c>
    </row>
    <row r="196" spans="1:25" x14ac:dyDescent="0.2">
      <c r="A196">
        <v>45106</v>
      </c>
      <c r="B196" t="s">
        <v>129</v>
      </c>
      <c r="C196" t="s">
        <v>667</v>
      </c>
      <c r="D196" t="s">
        <v>569</v>
      </c>
      <c r="E196" s="24">
        <v>42401</v>
      </c>
      <c r="R196" s="25"/>
      <c r="S196" s="24"/>
      <c r="T196" s="25"/>
      <c r="U196" t="s">
        <v>101</v>
      </c>
      <c r="V196" t="s">
        <v>423</v>
      </c>
      <c r="W196" t="s">
        <v>52</v>
      </c>
      <c r="X196" t="s">
        <v>60</v>
      </c>
      <c r="Y196">
        <v>0</v>
      </c>
    </row>
    <row r="197" spans="1:25" x14ac:dyDescent="0.2">
      <c r="A197">
        <v>45328</v>
      </c>
      <c r="B197" t="s">
        <v>84</v>
      </c>
      <c r="C197" t="s">
        <v>61</v>
      </c>
      <c r="D197" t="s">
        <v>274</v>
      </c>
      <c r="E197" s="24">
        <v>42230</v>
      </c>
      <c r="R197" s="25"/>
      <c r="S197" s="24"/>
      <c r="T197" s="25"/>
      <c r="U197" t="s">
        <v>101</v>
      </c>
      <c r="V197" t="s">
        <v>423</v>
      </c>
      <c r="W197" t="s">
        <v>52</v>
      </c>
      <c r="X197" t="s">
        <v>60</v>
      </c>
      <c r="Y197">
        <v>0</v>
      </c>
    </row>
    <row r="198" spans="1:25" x14ac:dyDescent="0.2">
      <c r="A198">
        <v>45978</v>
      </c>
      <c r="B198" t="s">
        <v>342</v>
      </c>
      <c r="C198" t="s">
        <v>562</v>
      </c>
      <c r="D198" t="s">
        <v>715</v>
      </c>
      <c r="E198" s="24">
        <v>39551</v>
      </c>
      <c r="R198" s="25"/>
      <c r="S198" s="24"/>
      <c r="T198" s="25"/>
      <c r="U198" t="s">
        <v>101</v>
      </c>
      <c r="V198" t="s">
        <v>18</v>
      </c>
      <c r="W198" t="s">
        <v>52</v>
      </c>
      <c r="X198" t="s">
        <v>60</v>
      </c>
      <c r="Y198">
        <v>0</v>
      </c>
    </row>
    <row r="199" spans="1:25" x14ac:dyDescent="0.2">
      <c r="A199">
        <v>46998</v>
      </c>
      <c r="B199" t="s">
        <v>357</v>
      </c>
      <c r="C199" t="s">
        <v>73</v>
      </c>
      <c r="D199" t="s">
        <v>235</v>
      </c>
      <c r="E199" s="24">
        <v>41036</v>
      </c>
      <c r="R199" s="25"/>
      <c r="S199" s="24"/>
      <c r="T199" s="25"/>
      <c r="U199" t="s">
        <v>101</v>
      </c>
      <c r="V199" t="s">
        <v>17</v>
      </c>
      <c r="W199" t="s">
        <v>52</v>
      </c>
      <c r="X199" t="s">
        <v>60</v>
      </c>
      <c r="Y199">
        <v>0</v>
      </c>
    </row>
    <row r="200" spans="1:25" x14ac:dyDescent="0.2">
      <c r="A200">
        <v>46999</v>
      </c>
      <c r="B200" t="s">
        <v>281</v>
      </c>
      <c r="C200" t="s">
        <v>273</v>
      </c>
      <c r="D200" t="s">
        <v>434</v>
      </c>
      <c r="E200" s="24">
        <v>42992</v>
      </c>
      <c r="R200" s="25"/>
      <c r="S200" s="24"/>
      <c r="T200" s="25"/>
      <c r="U200" t="s">
        <v>101</v>
      </c>
      <c r="V200" t="s">
        <v>423</v>
      </c>
      <c r="W200" t="s">
        <v>52</v>
      </c>
      <c r="X200" t="s">
        <v>60</v>
      </c>
      <c r="Y200">
        <v>0</v>
      </c>
    </row>
    <row r="201" spans="1:25" x14ac:dyDescent="0.2">
      <c r="A201">
        <v>37590</v>
      </c>
      <c r="B201" t="s">
        <v>377</v>
      </c>
      <c r="C201" t="s">
        <v>450</v>
      </c>
      <c r="D201" t="s">
        <v>391</v>
      </c>
      <c r="E201" s="24">
        <v>21156</v>
      </c>
      <c r="R201" s="25"/>
      <c r="S201" s="24"/>
      <c r="T201" s="25"/>
      <c r="U201" t="s">
        <v>70</v>
      </c>
      <c r="V201" t="s">
        <v>47</v>
      </c>
      <c r="W201" t="s">
        <v>52</v>
      </c>
      <c r="X201" t="s">
        <v>60</v>
      </c>
      <c r="Y201">
        <v>0</v>
      </c>
    </row>
    <row r="202" spans="1:25" x14ac:dyDescent="0.2">
      <c r="A202">
        <v>38872</v>
      </c>
      <c r="B202" t="s">
        <v>478</v>
      </c>
      <c r="C202" t="s">
        <v>479</v>
      </c>
      <c r="D202" t="s">
        <v>442</v>
      </c>
      <c r="E202" s="24">
        <v>26642</v>
      </c>
      <c r="R202" s="25"/>
      <c r="S202" s="24"/>
      <c r="T202" s="25"/>
      <c r="U202" t="s">
        <v>70</v>
      </c>
      <c r="V202" t="s">
        <v>47</v>
      </c>
      <c r="W202" t="s">
        <v>52</v>
      </c>
      <c r="X202" t="s">
        <v>60</v>
      </c>
      <c r="Y202">
        <v>0</v>
      </c>
    </row>
    <row r="203" spans="1:25" x14ac:dyDescent="0.2">
      <c r="A203">
        <v>40410</v>
      </c>
      <c r="B203" t="s">
        <v>507</v>
      </c>
      <c r="C203" t="s">
        <v>508</v>
      </c>
      <c r="D203" t="s">
        <v>509</v>
      </c>
      <c r="E203" s="24">
        <v>22376</v>
      </c>
      <c r="R203" s="25"/>
      <c r="S203" s="24"/>
      <c r="T203" s="25"/>
      <c r="U203" t="s">
        <v>70</v>
      </c>
      <c r="V203" t="s">
        <v>47</v>
      </c>
      <c r="W203" t="s">
        <v>52</v>
      </c>
      <c r="X203" t="s">
        <v>60</v>
      </c>
      <c r="Y203">
        <v>0</v>
      </c>
    </row>
    <row r="204" spans="1:25" x14ac:dyDescent="0.2">
      <c r="A204">
        <v>40723</v>
      </c>
      <c r="B204" t="s">
        <v>45</v>
      </c>
      <c r="C204" t="s">
        <v>525</v>
      </c>
      <c r="D204" t="s">
        <v>123</v>
      </c>
      <c r="E204" s="24">
        <v>20780</v>
      </c>
      <c r="R204" s="25"/>
      <c r="S204" s="24"/>
      <c r="T204" s="25"/>
      <c r="U204" t="s">
        <v>51</v>
      </c>
      <c r="V204" t="s">
        <v>47</v>
      </c>
      <c r="W204" t="s">
        <v>52</v>
      </c>
      <c r="X204" t="s">
        <v>60</v>
      </c>
      <c r="Y204">
        <v>0</v>
      </c>
    </row>
    <row r="205" spans="1:25" x14ac:dyDescent="0.2">
      <c r="A205">
        <v>44998</v>
      </c>
      <c r="B205" t="s">
        <v>366</v>
      </c>
      <c r="C205" t="s">
        <v>664</v>
      </c>
      <c r="D205" t="s">
        <v>58</v>
      </c>
      <c r="E205" s="24">
        <v>24104</v>
      </c>
      <c r="R205" s="25"/>
      <c r="S205" s="24"/>
      <c r="T205" s="25"/>
      <c r="U205" t="s">
        <v>51</v>
      </c>
      <c r="V205" t="s">
        <v>47</v>
      </c>
      <c r="W205" t="s">
        <v>52</v>
      </c>
      <c r="X205" t="s">
        <v>60</v>
      </c>
      <c r="Y205">
        <v>0</v>
      </c>
    </row>
    <row r="206" spans="1:25" x14ac:dyDescent="0.2">
      <c r="A206">
        <v>29374</v>
      </c>
      <c r="B206" t="s">
        <v>348</v>
      </c>
      <c r="C206" t="s">
        <v>349</v>
      </c>
      <c r="D206" t="s">
        <v>185</v>
      </c>
      <c r="E206" s="24">
        <v>37207</v>
      </c>
      <c r="R206" s="25"/>
      <c r="S206" s="24"/>
      <c r="T206" s="25"/>
      <c r="U206" t="s">
        <v>112</v>
      </c>
      <c r="V206" t="s">
        <v>20</v>
      </c>
      <c r="W206" t="s">
        <v>52</v>
      </c>
      <c r="X206" t="s">
        <v>60</v>
      </c>
      <c r="Y206">
        <v>0</v>
      </c>
    </row>
    <row r="207" spans="1:25" x14ac:dyDescent="0.2">
      <c r="A207">
        <v>10822</v>
      </c>
      <c r="B207" t="s">
        <v>202</v>
      </c>
      <c r="C207" t="s">
        <v>48</v>
      </c>
      <c r="D207" t="s">
        <v>203</v>
      </c>
      <c r="E207" s="24">
        <v>35962</v>
      </c>
      <c r="T207" s="25"/>
      <c r="U207" t="s">
        <v>184</v>
      </c>
      <c r="V207" t="s">
        <v>20</v>
      </c>
      <c r="W207" t="s">
        <v>52</v>
      </c>
      <c r="X207" t="s">
        <v>60</v>
      </c>
      <c r="Y207">
        <v>0</v>
      </c>
    </row>
    <row r="208" spans="1:25" x14ac:dyDescent="0.2">
      <c r="A208">
        <v>21312</v>
      </c>
      <c r="B208" t="s">
        <v>269</v>
      </c>
      <c r="C208" t="s">
        <v>197</v>
      </c>
      <c r="D208" t="s">
        <v>270</v>
      </c>
      <c r="E208" s="24">
        <v>28029</v>
      </c>
      <c r="T208" s="25"/>
      <c r="U208" t="s">
        <v>184</v>
      </c>
      <c r="V208" t="s">
        <v>47</v>
      </c>
      <c r="W208" t="s">
        <v>52</v>
      </c>
      <c r="X208" t="s">
        <v>60</v>
      </c>
      <c r="Y208">
        <v>0</v>
      </c>
    </row>
    <row r="209" spans="1:25" x14ac:dyDescent="0.2">
      <c r="A209">
        <v>23647</v>
      </c>
      <c r="B209" t="s">
        <v>297</v>
      </c>
      <c r="C209" t="s">
        <v>298</v>
      </c>
      <c r="D209" t="s">
        <v>299</v>
      </c>
      <c r="E209" s="24">
        <v>21756</v>
      </c>
      <c r="R209" s="25"/>
      <c r="S209" s="24"/>
      <c r="T209" s="25"/>
      <c r="U209" t="s">
        <v>184</v>
      </c>
      <c r="V209" t="s">
        <v>47</v>
      </c>
      <c r="W209" t="s">
        <v>52</v>
      </c>
      <c r="X209" t="s">
        <v>60</v>
      </c>
      <c r="Y209">
        <v>0</v>
      </c>
    </row>
    <row r="210" spans="1:25" x14ac:dyDescent="0.2">
      <c r="A210">
        <v>23649</v>
      </c>
      <c r="B210" t="s">
        <v>109</v>
      </c>
      <c r="C210" t="s">
        <v>84</v>
      </c>
      <c r="D210" t="s">
        <v>89</v>
      </c>
      <c r="E210" s="24">
        <v>22414</v>
      </c>
      <c r="R210" s="25"/>
      <c r="S210" s="24"/>
      <c r="T210" s="25"/>
      <c r="U210" t="s">
        <v>184</v>
      </c>
      <c r="V210" t="s">
        <v>47</v>
      </c>
      <c r="W210" t="s">
        <v>52</v>
      </c>
      <c r="X210" t="s">
        <v>60</v>
      </c>
      <c r="Y210">
        <v>0</v>
      </c>
    </row>
    <row r="211" spans="1:25" x14ac:dyDescent="0.2">
      <c r="A211">
        <v>23650</v>
      </c>
      <c r="B211" t="s">
        <v>301</v>
      </c>
      <c r="C211" t="s">
        <v>73</v>
      </c>
      <c r="D211" t="s">
        <v>89</v>
      </c>
      <c r="E211" s="24">
        <v>28037</v>
      </c>
      <c r="R211" s="25"/>
      <c r="S211" s="24"/>
      <c r="T211" s="25"/>
      <c r="U211" t="s">
        <v>184</v>
      </c>
      <c r="V211" t="s">
        <v>47</v>
      </c>
      <c r="W211" t="s">
        <v>52</v>
      </c>
      <c r="X211" t="s">
        <v>60</v>
      </c>
      <c r="Y211">
        <v>0</v>
      </c>
    </row>
    <row r="212" spans="1:25" x14ac:dyDescent="0.2">
      <c r="A212">
        <v>23652</v>
      </c>
      <c r="B212" t="s">
        <v>303</v>
      </c>
      <c r="C212" t="s">
        <v>304</v>
      </c>
      <c r="D212" t="s">
        <v>80</v>
      </c>
      <c r="E212" s="24">
        <v>26327</v>
      </c>
      <c r="R212" s="25"/>
      <c r="S212" s="24"/>
      <c r="T212" s="25"/>
      <c r="U212" t="s">
        <v>184</v>
      </c>
      <c r="V212" t="s">
        <v>47</v>
      </c>
      <c r="W212" t="s">
        <v>52</v>
      </c>
      <c r="X212" t="s">
        <v>60</v>
      </c>
      <c r="Y212">
        <v>0</v>
      </c>
    </row>
    <row r="213" spans="1:25" x14ac:dyDescent="0.2">
      <c r="A213">
        <v>23653</v>
      </c>
      <c r="B213" t="s">
        <v>170</v>
      </c>
      <c r="C213" t="s">
        <v>305</v>
      </c>
      <c r="D213" t="s">
        <v>306</v>
      </c>
      <c r="E213" s="24">
        <v>24307</v>
      </c>
      <c r="R213" s="25"/>
      <c r="S213" s="24"/>
      <c r="T213" s="25"/>
      <c r="U213" t="s">
        <v>184</v>
      </c>
      <c r="V213" t="s">
        <v>47</v>
      </c>
      <c r="W213" t="s">
        <v>52</v>
      </c>
      <c r="X213" t="s">
        <v>60</v>
      </c>
      <c r="Y213">
        <v>0</v>
      </c>
    </row>
    <row r="214" spans="1:25" x14ac:dyDescent="0.2">
      <c r="A214">
        <v>24255</v>
      </c>
      <c r="B214" t="s">
        <v>323</v>
      </c>
      <c r="C214" t="s">
        <v>324</v>
      </c>
      <c r="D214" t="s">
        <v>189</v>
      </c>
      <c r="E214" s="24">
        <v>19828</v>
      </c>
      <c r="R214" s="25"/>
      <c r="S214" s="24"/>
      <c r="T214" s="25"/>
      <c r="U214" t="s">
        <v>184</v>
      </c>
      <c r="V214" t="s">
        <v>47</v>
      </c>
      <c r="W214" t="s">
        <v>52</v>
      </c>
      <c r="X214" t="s">
        <v>60</v>
      </c>
      <c r="Y214">
        <v>0</v>
      </c>
    </row>
    <row r="215" spans="1:25" x14ac:dyDescent="0.2">
      <c r="A215">
        <v>26578</v>
      </c>
      <c r="B215" t="s">
        <v>325</v>
      </c>
      <c r="C215" t="s">
        <v>326</v>
      </c>
      <c r="D215" t="s">
        <v>327</v>
      </c>
      <c r="E215" s="24">
        <v>36719</v>
      </c>
      <c r="R215" s="25"/>
      <c r="S215" s="24"/>
      <c r="T215" s="25"/>
      <c r="U215" t="s">
        <v>184</v>
      </c>
      <c r="V215" t="s">
        <v>20</v>
      </c>
      <c r="W215" t="s">
        <v>52</v>
      </c>
      <c r="X215" t="s">
        <v>60</v>
      </c>
      <c r="Y215">
        <v>0</v>
      </c>
    </row>
    <row r="216" spans="1:25" x14ac:dyDescent="0.2">
      <c r="A216">
        <v>26581</v>
      </c>
      <c r="B216" t="s">
        <v>325</v>
      </c>
      <c r="C216" t="s">
        <v>326</v>
      </c>
      <c r="D216" t="s">
        <v>274</v>
      </c>
      <c r="E216" s="24">
        <v>36719</v>
      </c>
      <c r="R216" s="25"/>
      <c r="S216" s="24"/>
      <c r="T216" s="25"/>
      <c r="U216" t="s">
        <v>184</v>
      </c>
      <c r="V216" t="s">
        <v>20</v>
      </c>
      <c r="W216" t="s">
        <v>52</v>
      </c>
      <c r="X216" t="s">
        <v>60</v>
      </c>
      <c r="Y216">
        <v>0</v>
      </c>
    </row>
    <row r="217" spans="1:25" x14ac:dyDescent="0.2">
      <c r="A217">
        <v>27074</v>
      </c>
      <c r="B217" t="s">
        <v>303</v>
      </c>
      <c r="C217" t="s">
        <v>330</v>
      </c>
      <c r="D217" t="s">
        <v>165</v>
      </c>
      <c r="E217" s="24">
        <v>38024</v>
      </c>
      <c r="R217" s="25"/>
      <c r="S217" s="24"/>
      <c r="T217" s="25"/>
      <c r="U217" t="s">
        <v>184</v>
      </c>
      <c r="V217" t="s">
        <v>20</v>
      </c>
      <c r="W217" t="s">
        <v>52</v>
      </c>
      <c r="X217" t="s">
        <v>60</v>
      </c>
      <c r="Y217">
        <v>0</v>
      </c>
    </row>
    <row r="218" spans="1:25" x14ac:dyDescent="0.2">
      <c r="A218">
        <v>28474</v>
      </c>
      <c r="B218" t="s">
        <v>341</v>
      </c>
      <c r="C218" t="s">
        <v>342</v>
      </c>
      <c r="D218" t="s">
        <v>121</v>
      </c>
      <c r="E218" s="24">
        <v>27636</v>
      </c>
      <c r="R218" s="25"/>
      <c r="S218" s="24"/>
      <c r="T218" s="25"/>
      <c r="U218" t="s">
        <v>184</v>
      </c>
      <c r="V218" t="s">
        <v>47</v>
      </c>
      <c r="W218" t="s">
        <v>52</v>
      </c>
      <c r="X218" t="s">
        <v>60</v>
      </c>
      <c r="Y218">
        <v>0</v>
      </c>
    </row>
    <row r="219" spans="1:25" x14ac:dyDescent="0.2">
      <c r="A219">
        <v>29530</v>
      </c>
      <c r="B219" t="s">
        <v>281</v>
      </c>
      <c r="C219" t="s">
        <v>355</v>
      </c>
      <c r="D219" t="s">
        <v>356</v>
      </c>
      <c r="E219" s="24">
        <v>24141</v>
      </c>
      <c r="R219" s="25"/>
      <c r="S219" s="24"/>
      <c r="T219" s="25"/>
      <c r="U219" t="s">
        <v>184</v>
      </c>
      <c r="V219" t="s">
        <v>47</v>
      </c>
      <c r="W219" t="s">
        <v>52</v>
      </c>
      <c r="X219" t="s">
        <v>60</v>
      </c>
      <c r="Y219">
        <v>0</v>
      </c>
    </row>
    <row r="220" spans="1:25" x14ac:dyDescent="0.2">
      <c r="A220">
        <v>29743</v>
      </c>
      <c r="B220" t="s">
        <v>360</v>
      </c>
      <c r="C220" t="s">
        <v>361</v>
      </c>
      <c r="D220" t="s">
        <v>150</v>
      </c>
      <c r="E220" s="24">
        <v>20187</v>
      </c>
      <c r="R220" s="25"/>
      <c r="S220" s="24"/>
      <c r="T220" s="25"/>
      <c r="U220" t="s">
        <v>184</v>
      </c>
      <c r="V220" t="s">
        <v>47</v>
      </c>
      <c r="W220" t="s">
        <v>52</v>
      </c>
      <c r="X220" t="s">
        <v>60</v>
      </c>
      <c r="Y220">
        <v>0</v>
      </c>
    </row>
    <row r="221" spans="1:25" x14ac:dyDescent="0.2">
      <c r="A221">
        <v>34911</v>
      </c>
      <c r="B221" t="s">
        <v>401</v>
      </c>
      <c r="C221" t="s">
        <v>419</v>
      </c>
      <c r="D221" t="s">
        <v>420</v>
      </c>
      <c r="E221" s="24">
        <v>26483</v>
      </c>
      <c r="R221" s="25"/>
      <c r="S221" s="24"/>
      <c r="T221" s="25"/>
      <c r="U221" t="s">
        <v>184</v>
      </c>
      <c r="V221" t="s">
        <v>47</v>
      </c>
      <c r="W221" t="s">
        <v>52</v>
      </c>
      <c r="X221" t="s">
        <v>60</v>
      </c>
      <c r="Y221">
        <v>0</v>
      </c>
    </row>
    <row r="222" spans="1:25" x14ac:dyDescent="0.2">
      <c r="A222">
        <v>40769</v>
      </c>
      <c r="B222" t="s">
        <v>526</v>
      </c>
      <c r="C222" t="s">
        <v>146</v>
      </c>
      <c r="D222" t="s">
        <v>527</v>
      </c>
      <c r="E222" s="24">
        <v>40382</v>
      </c>
      <c r="R222" s="25"/>
      <c r="S222" s="24"/>
      <c r="T222" s="25"/>
      <c r="U222" t="s">
        <v>184</v>
      </c>
      <c r="V222" t="s">
        <v>28</v>
      </c>
      <c r="W222" t="s">
        <v>52</v>
      </c>
      <c r="X222" t="s">
        <v>60</v>
      </c>
      <c r="Y222">
        <v>0</v>
      </c>
    </row>
    <row r="223" spans="1:25" x14ac:dyDescent="0.2">
      <c r="A223">
        <v>42486</v>
      </c>
      <c r="B223" t="s">
        <v>566</v>
      </c>
      <c r="C223" t="s">
        <v>567</v>
      </c>
      <c r="D223" t="s">
        <v>466</v>
      </c>
      <c r="E223" s="24">
        <v>38197</v>
      </c>
      <c r="R223" s="25"/>
      <c r="S223" s="24"/>
      <c r="T223" s="25"/>
      <c r="U223" t="s">
        <v>184</v>
      </c>
      <c r="V223" t="s">
        <v>20</v>
      </c>
      <c r="W223" t="s">
        <v>52</v>
      </c>
      <c r="X223" t="s">
        <v>60</v>
      </c>
      <c r="Y223">
        <v>0</v>
      </c>
    </row>
    <row r="224" spans="1:25" x14ac:dyDescent="0.2">
      <c r="A224">
        <v>43813</v>
      </c>
      <c r="B224" t="s">
        <v>598</v>
      </c>
      <c r="C224" t="s">
        <v>146</v>
      </c>
      <c r="D224" t="s">
        <v>345</v>
      </c>
      <c r="E224" s="24">
        <v>34344</v>
      </c>
      <c r="R224" s="25"/>
      <c r="S224" s="24"/>
      <c r="T224" s="25"/>
      <c r="U224" t="s">
        <v>184</v>
      </c>
      <c r="V224" t="s">
        <v>20</v>
      </c>
      <c r="W224" t="s">
        <v>52</v>
      </c>
      <c r="X224" t="s">
        <v>60</v>
      </c>
      <c r="Y224">
        <v>0</v>
      </c>
    </row>
    <row r="225" spans="1:25" x14ac:dyDescent="0.2">
      <c r="A225">
        <v>44755</v>
      </c>
      <c r="B225" t="s">
        <v>652</v>
      </c>
      <c r="C225" t="s">
        <v>653</v>
      </c>
      <c r="D225" t="s">
        <v>98</v>
      </c>
      <c r="E225" s="24">
        <v>25168</v>
      </c>
      <c r="R225" s="25"/>
      <c r="S225" s="24"/>
      <c r="T225" s="25"/>
      <c r="U225" t="s">
        <v>184</v>
      </c>
      <c r="V225" t="s">
        <v>47</v>
      </c>
      <c r="W225" t="s">
        <v>52</v>
      </c>
      <c r="X225" t="s">
        <v>60</v>
      </c>
      <c r="Y225">
        <v>0</v>
      </c>
    </row>
    <row r="226" spans="1:25" x14ac:dyDescent="0.2">
      <c r="A226">
        <v>44757</v>
      </c>
      <c r="B226" t="s">
        <v>654</v>
      </c>
      <c r="C226" t="s">
        <v>655</v>
      </c>
      <c r="D226" t="s">
        <v>656</v>
      </c>
      <c r="E226" s="24">
        <v>27217</v>
      </c>
      <c r="R226" s="25"/>
      <c r="S226" s="24"/>
      <c r="T226" s="25"/>
      <c r="U226" t="s">
        <v>184</v>
      </c>
      <c r="V226" t="s">
        <v>47</v>
      </c>
      <c r="W226" t="s">
        <v>52</v>
      </c>
      <c r="X226" t="s">
        <v>60</v>
      </c>
      <c r="Y226">
        <v>0</v>
      </c>
    </row>
    <row r="227" spans="1:25" x14ac:dyDescent="0.2">
      <c r="A227">
        <v>45814</v>
      </c>
      <c r="B227" t="s">
        <v>710</v>
      </c>
      <c r="C227" t="s">
        <v>711</v>
      </c>
      <c r="D227" t="s">
        <v>145</v>
      </c>
      <c r="E227" s="24">
        <v>20004</v>
      </c>
      <c r="R227" s="25"/>
      <c r="S227" s="24"/>
      <c r="T227" s="25"/>
      <c r="U227" t="s">
        <v>184</v>
      </c>
      <c r="V227" t="s">
        <v>47</v>
      </c>
      <c r="W227" t="s">
        <v>52</v>
      </c>
      <c r="X227" t="s">
        <v>60</v>
      </c>
      <c r="Y227">
        <v>0</v>
      </c>
    </row>
    <row r="228" spans="1:25" x14ac:dyDescent="0.2">
      <c r="A228">
        <v>45903</v>
      </c>
      <c r="B228" t="s">
        <v>536</v>
      </c>
      <c r="C228" t="s">
        <v>147</v>
      </c>
      <c r="D228" t="s">
        <v>712</v>
      </c>
      <c r="E228" s="24">
        <v>27768</v>
      </c>
      <c r="R228" s="25"/>
      <c r="S228" s="24"/>
      <c r="T228" s="25"/>
      <c r="U228" t="s">
        <v>184</v>
      </c>
      <c r="V228" t="s">
        <v>47</v>
      </c>
      <c r="W228" t="s">
        <v>52</v>
      </c>
      <c r="X228" t="s">
        <v>60</v>
      </c>
      <c r="Y228">
        <v>0</v>
      </c>
    </row>
    <row r="229" spans="1:25" x14ac:dyDescent="0.2">
      <c r="A229">
        <v>45904</v>
      </c>
      <c r="B229" t="s">
        <v>471</v>
      </c>
      <c r="C229" t="s">
        <v>713</v>
      </c>
      <c r="D229" t="s">
        <v>714</v>
      </c>
      <c r="E229" s="24">
        <v>40403</v>
      </c>
      <c r="R229" s="25"/>
      <c r="S229" s="24"/>
      <c r="T229" s="25"/>
      <c r="U229" t="s">
        <v>184</v>
      </c>
      <c r="V229" t="s">
        <v>28</v>
      </c>
      <c r="W229" t="s">
        <v>52</v>
      </c>
      <c r="X229" t="s">
        <v>60</v>
      </c>
      <c r="Y229">
        <v>0</v>
      </c>
    </row>
    <row r="230" spans="1:25" x14ac:dyDescent="0.2">
      <c r="A230">
        <v>46035</v>
      </c>
      <c r="B230" t="s">
        <v>147</v>
      </c>
      <c r="C230" t="s">
        <v>655</v>
      </c>
      <c r="D230" t="s">
        <v>720</v>
      </c>
      <c r="E230" s="24">
        <v>23394</v>
      </c>
      <c r="R230" s="25"/>
      <c r="S230" s="24"/>
      <c r="T230" s="25"/>
      <c r="U230" t="s">
        <v>184</v>
      </c>
      <c r="V230" t="s">
        <v>47</v>
      </c>
      <c r="W230" t="s">
        <v>52</v>
      </c>
      <c r="X230" t="s">
        <v>60</v>
      </c>
      <c r="Y230">
        <v>0</v>
      </c>
    </row>
    <row r="231" spans="1:25" x14ac:dyDescent="0.2">
      <c r="A231">
        <v>46143</v>
      </c>
      <c r="B231" t="s">
        <v>457</v>
      </c>
      <c r="C231" t="s">
        <v>62</v>
      </c>
      <c r="D231" t="s">
        <v>727</v>
      </c>
      <c r="E231" s="24">
        <v>40824</v>
      </c>
      <c r="R231" s="25"/>
      <c r="S231" s="24"/>
      <c r="T231" s="25"/>
      <c r="U231" t="s">
        <v>184</v>
      </c>
      <c r="V231" t="s">
        <v>17</v>
      </c>
      <c r="W231" t="s">
        <v>52</v>
      </c>
      <c r="X231" t="s">
        <v>60</v>
      </c>
      <c r="Y231">
        <v>0</v>
      </c>
    </row>
    <row r="232" spans="1:25" x14ac:dyDescent="0.2">
      <c r="A232">
        <v>46144</v>
      </c>
      <c r="B232" t="s">
        <v>728</v>
      </c>
      <c r="C232" t="s">
        <v>729</v>
      </c>
      <c r="D232" t="s">
        <v>730</v>
      </c>
      <c r="E232" s="24">
        <v>39963</v>
      </c>
      <c r="R232" s="25"/>
      <c r="S232" s="24"/>
      <c r="T232" s="25"/>
      <c r="U232" t="s">
        <v>184</v>
      </c>
      <c r="V232" t="s">
        <v>28</v>
      </c>
      <c r="W232" t="s">
        <v>52</v>
      </c>
      <c r="X232" t="s">
        <v>60</v>
      </c>
      <c r="Y232">
        <v>0</v>
      </c>
    </row>
    <row r="233" spans="1:25" x14ac:dyDescent="0.2">
      <c r="A233">
        <v>46224</v>
      </c>
      <c r="B233" t="s">
        <v>714</v>
      </c>
      <c r="C233" t="s">
        <v>470</v>
      </c>
      <c r="D233" t="s">
        <v>148</v>
      </c>
      <c r="E233" s="24">
        <v>35643</v>
      </c>
      <c r="R233" s="25"/>
      <c r="S233" s="24"/>
      <c r="T233" s="25"/>
      <c r="U233" t="s">
        <v>184</v>
      </c>
      <c r="V233" t="s">
        <v>20</v>
      </c>
      <c r="W233" t="s">
        <v>52</v>
      </c>
      <c r="X233" t="s">
        <v>60</v>
      </c>
      <c r="Y233">
        <v>0</v>
      </c>
    </row>
    <row r="234" spans="1:25" x14ac:dyDescent="0.2">
      <c r="A234">
        <v>46255</v>
      </c>
      <c r="B234" t="s">
        <v>137</v>
      </c>
      <c r="C234" t="s">
        <v>436</v>
      </c>
      <c r="D234" t="s">
        <v>123</v>
      </c>
      <c r="E234" s="24">
        <v>41335</v>
      </c>
      <c r="R234" s="25"/>
      <c r="S234" s="24"/>
      <c r="T234" s="25"/>
      <c r="U234" t="s">
        <v>184</v>
      </c>
      <c r="V234" t="s">
        <v>392</v>
      </c>
      <c r="W234" t="s">
        <v>52</v>
      </c>
      <c r="X234" t="s">
        <v>60</v>
      </c>
      <c r="Y234">
        <v>0</v>
      </c>
    </row>
    <row r="235" spans="1:25" x14ac:dyDescent="0.2">
      <c r="A235">
        <v>47303</v>
      </c>
      <c r="B235" t="s">
        <v>148</v>
      </c>
      <c r="C235" t="s">
        <v>828</v>
      </c>
      <c r="D235" t="s">
        <v>829</v>
      </c>
      <c r="E235" s="24">
        <v>24945</v>
      </c>
      <c r="R235" s="25"/>
      <c r="S235" s="24"/>
      <c r="T235" s="25"/>
      <c r="U235" t="s">
        <v>184</v>
      </c>
      <c r="V235" t="s">
        <v>47</v>
      </c>
      <c r="W235" t="s">
        <v>52</v>
      </c>
      <c r="X235" t="s">
        <v>60</v>
      </c>
      <c r="Y235">
        <v>0</v>
      </c>
    </row>
    <row r="236" spans="1:25" x14ac:dyDescent="0.2">
      <c r="A236">
        <v>1257</v>
      </c>
      <c r="B236" t="s">
        <v>72</v>
      </c>
      <c r="C236" t="s">
        <v>73</v>
      </c>
      <c r="D236" t="s">
        <v>74</v>
      </c>
      <c r="E236" s="24">
        <v>25741</v>
      </c>
      <c r="T236" s="25"/>
      <c r="U236" t="s">
        <v>75</v>
      </c>
      <c r="V236" t="s">
        <v>47</v>
      </c>
      <c r="W236" t="s">
        <v>52</v>
      </c>
      <c r="X236" t="s">
        <v>60</v>
      </c>
      <c r="Y236">
        <v>0</v>
      </c>
    </row>
    <row r="237" spans="1:25" x14ac:dyDescent="0.2">
      <c r="A237">
        <v>36352</v>
      </c>
      <c r="B237" t="s">
        <v>424</v>
      </c>
      <c r="C237" t="s">
        <v>425</v>
      </c>
      <c r="D237" t="s">
        <v>237</v>
      </c>
      <c r="E237" s="24">
        <v>38536</v>
      </c>
      <c r="R237" s="25"/>
      <c r="S237" s="24"/>
      <c r="T237" s="25"/>
      <c r="U237" t="s">
        <v>75</v>
      </c>
      <c r="V237" t="s">
        <v>19</v>
      </c>
      <c r="W237" t="s">
        <v>52</v>
      </c>
      <c r="X237" t="s">
        <v>60</v>
      </c>
      <c r="Y237">
        <v>0</v>
      </c>
    </row>
    <row r="238" spans="1:25" x14ac:dyDescent="0.2">
      <c r="A238">
        <v>44048</v>
      </c>
      <c r="B238" t="s">
        <v>606</v>
      </c>
      <c r="C238" t="s">
        <v>343</v>
      </c>
      <c r="D238" t="s">
        <v>607</v>
      </c>
      <c r="E238" s="24">
        <v>42827</v>
      </c>
      <c r="R238" s="25"/>
      <c r="S238" s="24"/>
      <c r="T238" s="25"/>
      <c r="U238" t="s">
        <v>75</v>
      </c>
      <c r="V238" t="s">
        <v>423</v>
      </c>
      <c r="W238" t="s">
        <v>52</v>
      </c>
      <c r="X238" t="s">
        <v>60</v>
      </c>
      <c r="Y238">
        <v>0</v>
      </c>
    </row>
    <row r="239" spans="1:25" x14ac:dyDescent="0.2">
      <c r="A239">
        <v>44261</v>
      </c>
      <c r="B239" t="s">
        <v>96</v>
      </c>
      <c r="C239" t="s">
        <v>616</v>
      </c>
      <c r="D239" t="s">
        <v>379</v>
      </c>
      <c r="E239" s="24">
        <v>27100</v>
      </c>
      <c r="R239" s="25"/>
      <c r="S239" s="24"/>
      <c r="T239" s="25"/>
      <c r="U239" t="s">
        <v>75</v>
      </c>
      <c r="V239" t="s">
        <v>47</v>
      </c>
      <c r="W239" t="s">
        <v>52</v>
      </c>
      <c r="X239" t="s">
        <v>60</v>
      </c>
      <c r="Y239">
        <v>0</v>
      </c>
    </row>
    <row r="240" spans="1:25" x14ac:dyDescent="0.2">
      <c r="A240">
        <v>1633</v>
      </c>
      <c r="B240" t="s">
        <v>87</v>
      </c>
      <c r="C240" t="s">
        <v>88</v>
      </c>
      <c r="D240" t="s">
        <v>89</v>
      </c>
      <c r="E240" s="24">
        <v>27888</v>
      </c>
      <c r="T240" s="25"/>
      <c r="U240" t="s">
        <v>90</v>
      </c>
      <c r="V240" t="s">
        <v>47</v>
      </c>
      <c r="W240" t="s">
        <v>52</v>
      </c>
      <c r="X240" t="s">
        <v>60</v>
      </c>
      <c r="Y240">
        <v>0</v>
      </c>
    </row>
    <row r="241" spans="1:25" x14ac:dyDescent="0.2">
      <c r="A241">
        <v>27523</v>
      </c>
      <c r="B241" t="s">
        <v>336</v>
      </c>
      <c r="C241" t="s">
        <v>96</v>
      </c>
      <c r="D241" t="s">
        <v>337</v>
      </c>
      <c r="E241" s="24">
        <v>30229</v>
      </c>
      <c r="R241" s="25"/>
      <c r="S241" s="24"/>
      <c r="T241" s="25"/>
      <c r="U241" t="s">
        <v>90</v>
      </c>
      <c r="V241" t="s">
        <v>47</v>
      </c>
      <c r="W241" t="s">
        <v>52</v>
      </c>
      <c r="X241" t="s">
        <v>60</v>
      </c>
      <c r="Y241">
        <v>0</v>
      </c>
    </row>
    <row r="242" spans="1:25" x14ac:dyDescent="0.2">
      <c r="A242">
        <v>39509</v>
      </c>
      <c r="B242" t="s">
        <v>347</v>
      </c>
      <c r="C242" t="s">
        <v>479</v>
      </c>
      <c r="D242" t="s">
        <v>185</v>
      </c>
      <c r="E242" s="24">
        <v>34689</v>
      </c>
      <c r="R242" s="25"/>
      <c r="S242" s="24"/>
      <c r="T242" s="25"/>
      <c r="U242" t="s">
        <v>90</v>
      </c>
      <c r="V242" t="s">
        <v>20</v>
      </c>
      <c r="W242" t="s">
        <v>52</v>
      </c>
      <c r="X242" t="s">
        <v>60</v>
      </c>
      <c r="Y242">
        <v>0</v>
      </c>
    </row>
    <row r="243" spans="1:25" x14ac:dyDescent="0.2">
      <c r="A243">
        <v>44936</v>
      </c>
      <c r="B243" t="s">
        <v>102</v>
      </c>
      <c r="C243" t="s">
        <v>659</v>
      </c>
      <c r="D243" t="s">
        <v>123</v>
      </c>
      <c r="E243" s="24">
        <v>25254</v>
      </c>
      <c r="R243" s="25"/>
      <c r="S243" s="24"/>
      <c r="T243" s="25"/>
      <c r="U243" t="s">
        <v>90</v>
      </c>
      <c r="V243" t="s">
        <v>47</v>
      </c>
      <c r="W243" t="s">
        <v>52</v>
      </c>
      <c r="X243" t="s">
        <v>60</v>
      </c>
      <c r="Y243">
        <v>0</v>
      </c>
    </row>
    <row r="244" spans="1:25" x14ac:dyDescent="0.2">
      <c r="A244">
        <v>45782</v>
      </c>
      <c r="B244" t="s">
        <v>707</v>
      </c>
      <c r="C244" t="s">
        <v>708</v>
      </c>
      <c r="D244" t="s">
        <v>709</v>
      </c>
      <c r="E244" s="24">
        <v>40749</v>
      </c>
      <c r="R244" s="25"/>
      <c r="S244" s="24"/>
      <c r="T244" s="25"/>
      <c r="U244" t="s">
        <v>90</v>
      </c>
      <c r="V244" t="s">
        <v>17</v>
      </c>
      <c r="W244" t="s">
        <v>52</v>
      </c>
      <c r="X244" t="s">
        <v>60</v>
      </c>
      <c r="Y244">
        <v>0</v>
      </c>
    </row>
    <row r="245" spans="1:25" x14ac:dyDescent="0.2">
      <c r="A245">
        <v>46803</v>
      </c>
      <c r="B245" t="s">
        <v>99</v>
      </c>
      <c r="C245" t="s">
        <v>760</v>
      </c>
      <c r="D245" t="s">
        <v>54</v>
      </c>
      <c r="E245" s="24">
        <v>27559</v>
      </c>
      <c r="R245" s="25"/>
      <c r="S245" s="24"/>
      <c r="T245" s="25"/>
      <c r="U245" t="s">
        <v>90</v>
      </c>
      <c r="V245" t="s">
        <v>47</v>
      </c>
      <c r="W245" t="s">
        <v>52</v>
      </c>
      <c r="X245" t="s">
        <v>60</v>
      </c>
      <c r="Y245">
        <v>0</v>
      </c>
    </row>
    <row r="246" spans="1:25" x14ac:dyDescent="0.2">
      <c r="A246">
        <v>46808</v>
      </c>
      <c r="B246" t="s">
        <v>765</v>
      </c>
      <c r="C246" t="s">
        <v>129</v>
      </c>
      <c r="D246" t="s">
        <v>302</v>
      </c>
      <c r="E246" s="24">
        <v>41351</v>
      </c>
      <c r="R246" s="25"/>
      <c r="S246" s="24"/>
      <c r="T246" s="25"/>
      <c r="U246" t="s">
        <v>90</v>
      </c>
      <c r="V246" t="s">
        <v>392</v>
      </c>
      <c r="W246" t="s">
        <v>52</v>
      </c>
      <c r="X246" t="s">
        <v>60</v>
      </c>
      <c r="Y246">
        <v>0</v>
      </c>
    </row>
    <row r="247" spans="1:25" x14ac:dyDescent="0.2">
      <c r="A247">
        <v>46809</v>
      </c>
      <c r="B247" t="s">
        <v>96</v>
      </c>
      <c r="C247" t="s">
        <v>766</v>
      </c>
      <c r="D247" t="s">
        <v>123</v>
      </c>
      <c r="E247" s="24">
        <v>28206</v>
      </c>
      <c r="R247" s="25"/>
      <c r="S247" s="24"/>
      <c r="T247" s="25"/>
      <c r="U247" t="s">
        <v>90</v>
      </c>
      <c r="V247" t="s">
        <v>47</v>
      </c>
      <c r="W247" t="s">
        <v>52</v>
      </c>
      <c r="X247" t="s">
        <v>60</v>
      </c>
      <c r="Y247">
        <v>0</v>
      </c>
    </row>
    <row r="248" spans="1:25" x14ac:dyDescent="0.2">
      <c r="A248">
        <v>46816</v>
      </c>
      <c r="B248" t="s">
        <v>773</v>
      </c>
      <c r="C248" t="s">
        <v>774</v>
      </c>
      <c r="D248" t="s">
        <v>356</v>
      </c>
      <c r="E248" s="24">
        <v>33326</v>
      </c>
      <c r="R248" s="25"/>
      <c r="S248" s="24"/>
      <c r="T248" s="25"/>
      <c r="U248" t="s">
        <v>90</v>
      </c>
      <c r="V248" t="s">
        <v>20</v>
      </c>
      <c r="W248" t="s">
        <v>52</v>
      </c>
      <c r="X248" t="s">
        <v>60</v>
      </c>
      <c r="Y248">
        <v>0</v>
      </c>
    </row>
    <row r="249" spans="1:25" x14ac:dyDescent="0.2">
      <c r="A249">
        <v>28696</v>
      </c>
      <c r="B249" t="s">
        <v>343</v>
      </c>
      <c r="C249" t="s">
        <v>344</v>
      </c>
      <c r="D249" t="s">
        <v>345</v>
      </c>
      <c r="E249" s="24">
        <v>38315</v>
      </c>
      <c r="R249" s="25"/>
      <c r="S249" s="24"/>
      <c r="T249" s="25"/>
      <c r="U249" t="s">
        <v>346</v>
      </c>
      <c r="V249" t="s">
        <v>20</v>
      </c>
      <c r="W249" t="s">
        <v>52</v>
      </c>
      <c r="X249" t="s">
        <v>60</v>
      </c>
      <c r="Y249">
        <v>0</v>
      </c>
    </row>
    <row r="250" spans="1:25" x14ac:dyDescent="0.2">
      <c r="A250">
        <v>37512</v>
      </c>
      <c r="B250" t="s">
        <v>445</v>
      </c>
      <c r="C250" t="s">
        <v>446</v>
      </c>
      <c r="D250" t="s">
        <v>208</v>
      </c>
      <c r="E250" s="24">
        <v>27354</v>
      </c>
      <c r="R250" s="25"/>
      <c r="S250" s="24"/>
      <c r="T250" s="25"/>
      <c r="U250" t="s">
        <v>346</v>
      </c>
      <c r="V250" t="s">
        <v>47</v>
      </c>
      <c r="W250" t="s">
        <v>52</v>
      </c>
      <c r="X250" t="s">
        <v>60</v>
      </c>
      <c r="Y250">
        <v>0</v>
      </c>
    </row>
    <row r="251" spans="1:25" x14ac:dyDescent="0.2">
      <c r="A251">
        <v>42778</v>
      </c>
      <c r="B251" t="s">
        <v>445</v>
      </c>
      <c r="C251" t="s">
        <v>197</v>
      </c>
      <c r="D251" t="s">
        <v>111</v>
      </c>
      <c r="E251" s="24">
        <v>41517</v>
      </c>
      <c r="R251" s="25"/>
      <c r="S251" s="24"/>
      <c r="T251" s="25"/>
      <c r="U251" t="s">
        <v>346</v>
      </c>
      <c r="V251" t="s">
        <v>392</v>
      </c>
      <c r="W251" t="s">
        <v>52</v>
      </c>
      <c r="X251" t="s">
        <v>60</v>
      </c>
      <c r="Y251">
        <v>0</v>
      </c>
    </row>
    <row r="252" spans="1:25" x14ac:dyDescent="0.2">
      <c r="A252">
        <v>883</v>
      </c>
      <c r="B252" t="s">
        <v>56</v>
      </c>
      <c r="C252" t="s">
        <v>57</v>
      </c>
      <c r="D252" t="s">
        <v>58</v>
      </c>
      <c r="E252" s="24">
        <v>23379</v>
      </c>
      <c r="T252" s="25"/>
      <c r="U252" t="s">
        <v>59</v>
      </c>
      <c r="V252" t="s">
        <v>47</v>
      </c>
      <c r="W252" t="s">
        <v>52</v>
      </c>
      <c r="X252" t="s">
        <v>60</v>
      </c>
      <c r="Y252">
        <v>0</v>
      </c>
    </row>
    <row r="253" spans="1:25" x14ac:dyDescent="0.2">
      <c r="A253">
        <v>2653</v>
      </c>
      <c r="B253" t="s">
        <v>107</v>
      </c>
      <c r="C253" t="s">
        <v>73</v>
      </c>
      <c r="D253" t="s">
        <v>108</v>
      </c>
      <c r="E253" s="24">
        <v>31205</v>
      </c>
      <c r="T253" s="25"/>
      <c r="U253" t="s">
        <v>59</v>
      </c>
      <c r="V253" t="s">
        <v>47</v>
      </c>
      <c r="W253" t="s">
        <v>52</v>
      </c>
      <c r="X253" t="s">
        <v>60</v>
      </c>
      <c r="Y253">
        <v>0</v>
      </c>
    </row>
    <row r="254" spans="1:25" x14ac:dyDescent="0.2">
      <c r="A254">
        <v>3721</v>
      </c>
      <c r="B254" t="s">
        <v>99</v>
      </c>
      <c r="C254" t="s">
        <v>120</v>
      </c>
      <c r="D254" t="s">
        <v>121</v>
      </c>
      <c r="E254" s="24">
        <v>33373</v>
      </c>
      <c r="T254" s="25"/>
      <c r="U254" t="s">
        <v>59</v>
      </c>
      <c r="V254" t="s">
        <v>20</v>
      </c>
      <c r="W254" t="s">
        <v>52</v>
      </c>
      <c r="X254" t="s">
        <v>60</v>
      </c>
      <c r="Y254">
        <v>0</v>
      </c>
    </row>
    <row r="255" spans="1:25" x14ac:dyDescent="0.2">
      <c r="A255">
        <v>16396</v>
      </c>
      <c r="B255" t="s">
        <v>210</v>
      </c>
      <c r="C255" t="s">
        <v>99</v>
      </c>
      <c r="D255" t="s">
        <v>211</v>
      </c>
      <c r="E255" s="24">
        <v>34868</v>
      </c>
      <c r="T255" s="25"/>
      <c r="U255" t="s">
        <v>59</v>
      </c>
      <c r="V255" t="s">
        <v>20</v>
      </c>
      <c r="W255" t="s">
        <v>52</v>
      </c>
      <c r="X255" t="s">
        <v>60</v>
      </c>
      <c r="Y255">
        <v>0</v>
      </c>
    </row>
    <row r="256" spans="1:25" x14ac:dyDescent="0.2">
      <c r="A256">
        <v>16628</v>
      </c>
      <c r="B256" t="s">
        <v>212</v>
      </c>
      <c r="C256" t="s">
        <v>212</v>
      </c>
      <c r="D256" t="s">
        <v>125</v>
      </c>
      <c r="E256" s="24">
        <v>24033</v>
      </c>
      <c r="T256" s="25"/>
      <c r="U256" t="s">
        <v>59</v>
      </c>
      <c r="V256" t="s">
        <v>47</v>
      </c>
      <c r="W256" t="s">
        <v>52</v>
      </c>
      <c r="X256" t="s">
        <v>60</v>
      </c>
      <c r="Y256">
        <v>0</v>
      </c>
    </row>
    <row r="257" spans="1:25" x14ac:dyDescent="0.2">
      <c r="A257">
        <v>17998</v>
      </c>
      <c r="B257" t="s">
        <v>216</v>
      </c>
      <c r="C257" t="s">
        <v>217</v>
      </c>
      <c r="D257" t="s">
        <v>218</v>
      </c>
      <c r="E257" s="24">
        <v>23112</v>
      </c>
      <c r="T257" s="25"/>
      <c r="U257" t="s">
        <v>59</v>
      </c>
      <c r="V257" t="s">
        <v>47</v>
      </c>
      <c r="W257" t="s">
        <v>52</v>
      </c>
      <c r="X257" t="s">
        <v>60</v>
      </c>
      <c r="Y257">
        <v>0</v>
      </c>
    </row>
    <row r="258" spans="1:25" x14ac:dyDescent="0.2">
      <c r="A258">
        <v>23676</v>
      </c>
      <c r="B258" t="s">
        <v>45</v>
      </c>
      <c r="C258" t="s">
        <v>307</v>
      </c>
      <c r="D258" t="s">
        <v>308</v>
      </c>
      <c r="E258" s="24">
        <v>37004</v>
      </c>
      <c r="R258" s="25"/>
      <c r="S258" s="24"/>
      <c r="T258" s="25"/>
      <c r="U258" t="s">
        <v>59</v>
      </c>
      <c r="V258" t="s">
        <v>20</v>
      </c>
      <c r="W258" t="s">
        <v>52</v>
      </c>
      <c r="X258" t="s">
        <v>60</v>
      </c>
      <c r="Y258">
        <v>0</v>
      </c>
    </row>
    <row r="259" spans="1:25" x14ac:dyDescent="0.2">
      <c r="A259">
        <v>23679</v>
      </c>
      <c r="B259" t="s">
        <v>309</v>
      </c>
      <c r="C259" t="s">
        <v>310</v>
      </c>
      <c r="D259" t="s">
        <v>311</v>
      </c>
      <c r="E259" s="24">
        <v>37358</v>
      </c>
      <c r="R259" s="25"/>
      <c r="S259" s="24"/>
      <c r="T259" s="25"/>
      <c r="U259" t="s">
        <v>59</v>
      </c>
      <c r="V259" t="s">
        <v>20</v>
      </c>
      <c r="W259" t="s">
        <v>52</v>
      </c>
      <c r="X259" t="s">
        <v>60</v>
      </c>
      <c r="Y259">
        <v>0</v>
      </c>
    </row>
    <row r="260" spans="1:25" x14ac:dyDescent="0.2">
      <c r="A260">
        <v>32219</v>
      </c>
      <c r="B260" t="s">
        <v>390</v>
      </c>
      <c r="C260" t="s">
        <v>99</v>
      </c>
      <c r="D260" t="s">
        <v>391</v>
      </c>
      <c r="E260" s="24">
        <v>24653</v>
      </c>
      <c r="R260" s="25"/>
      <c r="S260" s="24"/>
      <c r="T260" s="25"/>
      <c r="U260" t="s">
        <v>59</v>
      </c>
      <c r="V260" t="s">
        <v>47</v>
      </c>
      <c r="W260" t="s">
        <v>52</v>
      </c>
      <c r="X260" t="s">
        <v>60</v>
      </c>
      <c r="Y260">
        <v>0</v>
      </c>
    </row>
    <row r="261" spans="1:25" x14ac:dyDescent="0.2">
      <c r="A261">
        <v>34438</v>
      </c>
      <c r="B261" t="s">
        <v>281</v>
      </c>
      <c r="C261" t="s">
        <v>417</v>
      </c>
      <c r="D261" t="s">
        <v>185</v>
      </c>
      <c r="E261" s="24">
        <v>39439</v>
      </c>
      <c r="R261" s="25"/>
      <c r="S261" s="24"/>
      <c r="T261" s="25"/>
      <c r="U261" t="s">
        <v>59</v>
      </c>
      <c r="V261" t="s">
        <v>18</v>
      </c>
      <c r="W261" t="s">
        <v>52</v>
      </c>
      <c r="X261" t="s">
        <v>60</v>
      </c>
      <c r="Y261">
        <v>0</v>
      </c>
    </row>
    <row r="262" spans="1:25" x14ac:dyDescent="0.2">
      <c r="A262">
        <v>37897</v>
      </c>
      <c r="B262" t="s">
        <v>120</v>
      </c>
      <c r="C262" t="s">
        <v>455</v>
      </c>
      <c r="D262" t="s">
        <v>108</v>
      </c>
      <c r="E262" s="24">
        <v>35600</v>
      </c>
      <c r="R262" s="25"/>
      <c r="S262" s="24"/>
      <c r="T262" s="25"/>
      <c r="U262" t="s">
        <v>59</v>
      </c>
      <c r="V262" t="s">
        <v>20</v>
      </c>
      <c r="W262" t="s">
        <v>52</v>
      </c>
      <c r="X262" t="s">
        <v>60</v>
      </c>
      <c r="Y262">
        <v>0</v>
      </c>
    </row>
    <row r="263" spans="1:25" x14ac:dyDescent="0.2">
      <c r="A263">
        <v>37967</v>
      </c>
      <c r="B263" t="s">
        <v>394</v>
      </c>
      <c r="C263" t="s">
        <v>458</v>
      </c>
      <c r="D263" t="s">
        <v>459</v>
      </c>
      <c r="E263" s="24">
        <v>40113</v>
      </c>
      <c r="R263" s="25"/>
      <c r="S263" s="24"/>
      <c r="T263" s="25"/>
      <c r="U263" t="s">
        <v>59</v>
      </c>
      <c r="V263" t="s">
        <v>28</v>
      </c>
      <c r="W263" t="s">
        <v>52</v>
      </c>
      <c r="X263" t="s">
        <v>60</v>
      </c>
      <c r="Y263">
        <v>0</v>
      </c>
    </row>
    <row r="264" spans="1:25" x14ac:dyDescent="0.2">
      <c r="A264">
        <v>37973</v>
      </c>
      <c r="B264" t="s">
        <v>197</v>
      </c>
      <c r="C264" t="s">
        <v>462</v>
      </c>
      <c r="D264" t="s">
        <v>216</v>
      </c>
      <c r="E264" s="24">
        <v>21996</v>
      </c>
      <c r="R264" s="25"/>
      <c r="S264" s="24"/>
      <c r="T264" s="25"/>
      <c r="U264" t="s">
        <v>59</v>
      </c>
      <c r="V264" t="s">
        <v>47</v>
      </c>
      <c r="W264" t="s">
        <v>52</v>
      </c>
      <c r="X264" t="s">
        <v>60</v>
      </c>
      <c r="Y264">
        <v>0</v>
      </c>
    </row>
    <row r="265" spans="1:25" x14ac:dyDescent="0.2">
      <c r="A265">
        <v>41452</v>
      </c>
      <c r="B265" t="s">
        <v>540</v>
      </c>
      <c r="C265" t="s">
        <v>61</v>
      </c>
      <c r="D265" t="s">
        <v>541</v>
      </c>
      <c r="E265" s="24">
        <v>37859</v>
      </c>
      <c r="R265" s="25"/>
      <c r="S265" s="24"/>
      <c r="T265" s="25"/>
      <c r="U265" t="s">
        <v>59</v>
      </c>
      <c r="V265" t="s">
        <v>20</v>
      </c>
      <c r="W265" t="s">
        <v>52</v>
      </c>
      <c r="X265" t="s">
        <v>60</v>
      </c>
      <c r="Y265">
        <v>0</v>
      </c>
    </row>
    <row r="266" spans="1:25" x14ac:dyDescent="0.2">
      <c r="A266">
        <v>45101</v>
      </c>
      <c r="B266" t="s">
        <v>665</v>
      </c>
      <c r="C266" t="s">
        <v>197</v>
      </c>
      <c r="D266" t="s">
        <v>666</v>
      </c>
      <c r="E266" s="24">
        <v>40602</v>
      </c>
      <c r="R266" s="25"/>
      <c r="S266" s="24"/>
      <c r="T266" s="25"/>
      <c r="U266" t="s">
        <v>59</v>
      </c>
      <c r="V266" t="s">
        <v>17</v>
      </c>
      <c r="W266" t="s">
        <v>52</v>
      </c>
      <c r="X266" t="s">
        <v>60</v>
      </c>
      <c r="Y266">
        <v>0</v>
      </c>
    </row>
    <row r="267" spans="1:25" x14ac:dyDescent="0.2">
      <c r="A267">
        <v>45396</v>
      </c>
      <c r="B267" t="s">
        <v>689</v>
      </c>
      <c r="C267" t="s">
        <v>690</v>
      </c>
      <c r="D267" t="s">
        <v>527</v>
      </c>
      <c r="E267" s="24">
        <v>29374</v>
      </c>
      <c r="R267" s="25"/>
      <c r="S267" s="24"/>
      <c r="T267" s="25"/>
      <c r="U267" t="s">
        <v>59</v>
      </c>
      <c r="V267" t="s">
        <v>47</v>
      </c>
      <c r="W267" t="s">
        <v>52</v>
      </c>
      <c r="X267" t="s">
        <v>60</v>
      </c>
      <c r="Y267">
        <v>0</v>
      </c>
    </row>
    <row r="268" spans="1:25" x14ac:dyDescent="0.2">
      <c r="A268">
        <v>45397</v>
      </c>
      <c r="B268" t="s">
        <v>219</v>
      </c>
      <c r="C268" t="s">
        <v>263</v>
      </c>
      <c r="D268" t="s">
        <v>691</v>
      </c>
      <c r="E268" s="24">
        <v>29348</v>
      </c>
      <c r="R268" s="25"/>
      <c r="S268" s="24"/>
      <c r="T268" s="25"/>
      <c r="U268" t="s">
        <v>59</v>
      </c>
      <c r="V268" t="s">
        <v>47</v>
      </c>
      <c r="W268" t="s">
        <v>52</v>
      </c>
      <c r="X268" t="s">
        <v>60</v>
      </c>
      <c r="Y268">
        <v>0</v>
      </c>
    </row>
    <row r="269" spans="1:25" x14ac:dyDescent="0.2">
      <c r="A269">
        <v>46071</v>
      </c>
      <c r="B269" t="s">
        <v>689</v>
      </c>
      <c r="C269" t="s">
        <v>566</v>
      </c>
      <c r="D269" t="s">
        <v>61</v>
      </c>
      <c r="E269" s="24">
        <v>40920</v>
      </c>
      <c r="R269" s="25"/>
      <c r="S269" s="24"/>
      <c r="T269" s="25"/>
      <c r="U269" t="s">
        <v>59</v>
      </c>
      <c r="V269" t="s">
        <v>17</v>
      </c>
      <c r="W269" t="s">
        <v>52</v>
      </c>
      <c r="X269" t="s">
        <v>60</v>
      </c>
      <c r="Y269">
        <v>-1</v>
      </c>
    </row>
    <row r="270" spans="1:25" x14ac:dyDescent="0.2">
      <c r="A270">
        <v>10530</v>
      </c>
      <c r="B270" t="s">
        <v>193</v>
      </c>
      <c r="C270" t="s">
        <v>194</v>
      </c>
      <c r="D270" t="s">
        <v>151</v>
      </c>
      <c r="E270" s="24">
        <v>24194</v>
      </c>
      <c r="T270" s="25"/>
      <c r="U270" t="s">
        <v>195</v>
      </c>
      <c r="V270" t="s">
        <v>47</v>
      </c>
      <c r="W270" t="s">
        <v>52</v>
      </c>
      <c r="X270" t="s">
        <v>60</v>
      </c>
      <c r="Y270">
        <v>0</v>
      </c>
    </row>
    <row r="271" spans="1:25" x14ac:dyDescent="0.2">
      <c r="A271">
        <v>42914</v>
      </c>
      <c r="B271" t="s">
        <v>590</v>
      </c>
      <c r="C271" t="s">
        <v>591</v>
      </c>
      <c r="D271" t="s">
        <v>185</v>
      </c>
      <c r="E271" s="24">
        <v>41011</v>
      </c>
      <c r="R271" s="25"/>
      <c r="S271" s="24"/>
      <c r="T271" s="25"/>
      <c r="U271" t="s">
        <v>195</v>
      </c>
      <c r="V271" t="s">
        <v>17</v>
      </c>
      <c r="W271" t="s">
        <v>52</v>
      </c>
      <c r="X271" t="s">
        <v>60</v>
      </c>
      <c r="Y271">
        <v>0</v>
      </c>
    </row>
    <row r="272" spans="1:25" x14ac:dyDescent="0.2">
      <c r="A272">
        <v>45171</v>
      </c>
      <c r="B272" t="s">
        <v>670</v>
      </c>
      <c r="C272" t="s">
        <v>512</v>
      </c>
      <c r="D272" t="s">
        <v>671</v>
      </c>
      <c r="E272" s="24">
        <v>27073</v>
      </c>
      <c r="R272" s="25"/>
      <c r="S272" s="24"/>
      <c r="T272" s="25"/>
      <c r="U272" t="s">
        <v>195</v>
      </c>
      <c r="V272" t="s">
        <v>47</v>
      </c>
      <c r="W272" t="s">
        <v>52</v>
      </c>
      <c r="X272" t="s">
        <v>60</v>
      </c>
      <c r="Y272">
        <v>0</v>
      </c>
    </row>
    <row r="273" spans="1:25" x14ac:dyDescent="0.2">
      <c r="A273">
        <v>9767</v>
      </c>
      <c r="B273" t="s">
        <v>178</v>
      </c>
      <c r="C273" t="s">
        <v>179</v>
      </c>
      <c r="D273" t="s">
        <v>180</v>
      </c>
      <c r="E273" s="24">
        <v>23486</v>
      </c>
      <c r="T273" s="25"/>
      <c r="U273" t="s">
        <v>181</v>
      </c>
      <c r="V273" t="s">
        <v>47</v>
      </c>
      <c r="W273" t="s">
        <v>52</v>
      </c>
      <c r="X273" t="s">
        <v>66</v>
      </c>
      <c r="Y273">
        <v>0</v>
      </c>
    </row>
    <row r="274" spans="1:25" x14ac:dyDescent="0.2">
      <c r="A274">
        <v>29390</v>
      </c>
      <c r="B274" t="s">
        <v>352</v>
      </c>
      <c r="C274" t="s">
        <v>67</v>
      </c>
      <c r="D274" t="s">
        <v>203</v>
      </c>
      <c r="E274" s="24">
        <v>35973</v>
      </c>
      <c r="R274" s="25"/>
      <c r="S274" s="24"/>
      <c r="T274" s="25"/>
      <c r="U274" t="s">
        <v>181</v>
      </c>
      <c r="V274" t="s">
        <v>20</v>
      </c>
      <c r="W274" t="s">
        <v>52</v>
      </c>
      <c r="X274" t="s">
        <v>66</v>
      </c>
      <c r="Y274">
        <v>0</v>
      </c>
    </row>
    <row r="275" spans="1:25" x14ac:dyDescent="0.2">
      <c r="A275">
        <v>34679</v>
      </c>
      <c r="B275" t="s">
        <v>187</v>
      </c>
      <c r="C275" t="s">
        <v>187</v>
      </c>
      <c r="D275" t="s">
        <v>418</v>
      </c>
      <c r="E275" s="24">
        <v>27320</v>
      </c>
      <c r="R275" s="25"/>
      <c r="S275" s="24"/>
      <c r="T275" s="25"/>
      <c r="U275" t="s">
        <v>181</v>
      </c>
      <c r="V275" t="s">
        <v>47</v>
      </c>
      <c r="W275" t="s">
        <v>52</v>
      </c>
      <c r="X275" t="s">
        <v>66</v>
      </c>
      <c r="Y275">
        <v>0</v>
      </c>
    </row>
    <row r="276" spans="1:25" x14ac:dyDescent="0.2">
      <c r="A276">
        <v>37527</v>
      </c>
      <c r="B276" t="s">
        <v>447</v>
      </c>
      <c r="C276" t="s">
        <v>448</v>
      </c>
      <c r="D276" t="s">
        <v>449</v>
      </c>
      <c r="E276" s="24">
        <v>23321</v>
      </c>
      <c r="R276" s="25"/>
      <c r="S276" s="24"/>
      <c r="T276" s="25"/>
      <c r="U276" t="s">
        <v>181</v>
      </c>
      <c r="V276" t="s">
        <v>47</v>
      </c>
      <c r="W276" t="s">
        <v>52</v>
      </c>
      <c r="X276" t="s">
        <v>66</v>
      </c>
      <c r="Y276">
        <v>0</v>
      </c>
    </row>
    <row r="277" spans="1:25" x14ac:dyDescent="0.2">
      <c r="A277">
        <v>42860</v>
      </c>
      <c r="B277" t="s">
        <v>411</v>
      </c>
      <c r="C277" t="s">
        <v>197</v>
      </c>
      <c r="D277" t="s">
        <v>587</v>
      </c>
      <c r="E277" s="24">
        <v>39956</v>
      </c>
      <c r="R277" s="25"/>
      <c r="S277" s="24"/>
      <c r="T277" s="25"/>
      <c r="U277" t="s">
        <v>181</v>
      </c>
      <c r="V277" t="s">
        <v>28</v>
      </c>
      <c r="W277" t="s">
        <v>52</v>
      </c>
      <c r="X277" t="s">
        <v>66</v>
      </c>
      <c r="Y277">
        <v>0</v>
      </c>
    </row>
    <row r="278" spans="1:25" x14ac:dyDescent="0.2">
      <c r="A278">
        <v>45257</v>
      </c>
      <c r="B278" t="s">
        <v>263</v>
      </c>
      <c r="C278" t="s">
        <v>61</v>
      </c>
      <c r="D278" t="s">
        <v>683</v>
      </c>
      <c r="E278" s="24">
        <v>25712</v>
      </c>
      <c r="R278" s="25"/>
      <c r="S278" s="24"/>
      <c r="T278" s="25"/>
      <c r="U278" t="s">
        <v>181</v>
      </c>
      <c r="V278" t="s">
        <v>47</v>
      </c>
      <c r="W278" t="s">
        <v>52</v>
      </c>
      <c r="X278" t="s">
        <v>66</v>
      </c>
      <c r="Y278">
        <v>0</v>
      </c>
    </row>
    <row r="279" spans="1:25" x14ac:dyDescent="0.2">
      <c r="A279">
        <v>46558</v>
      </c>
      <c r="B279" t="s">
        <v>625</v>
      </c>
      <c r="C279" t="s">
        <v>665</v>
      </c>
      <c r="D279" t="s">
        <v>69</v>
      </c>
      <c r="E279" s="24">
        <v>23669</v>
      </c>
      <c r="R279" s="25"/>
      <c r="S279" s="24"/>
      <c r="T279" s="25"/>
      <c r="U279" t="s">
        <v>181</v>
      </c>
      <c r="V279" t="s">
        <v>47</v>
      </c>
      <c r="W279" t="s">
        <v>52</v>
      </c>
      <c r="X279" t="s">
        <v>66</v>
      </c>
      <c r="Y279">
        <v>0</v>
      </c>
    </row>
    <row r="280" spans="1:25" x14ac:dyDescent="0.2">
      <c r="A280">
        <v>46842</v>
      </c>
      <c r="B280" t="s">
        <v>537</v>
      </c>
      <c r="C280" t="s">
        <v>781</v>
      </c>
      <c r="D280" t="s">
        <v>189</v>
      </c>
      <c r="E280" s="24">
        <v>23126</v>
      </c>
      <c r="R280" s="25"/>
      <c r="S280" s="24"/>
      <c r="T280" s="25"/>
      <c r="U280" t="s">
        <v>181</v>
      </c>
      <c r="V280" t="s">
        <v>47</v>
      </c>
      <c r="W280" t="s">
        <v>52</v>
      </c>
      <c r="X280" t="s">
        <v>66</v>
      </c>
      <c r="Y280">
        <v>0</v>
      </c>
    </row>
    <row r="281" spans="1:25" x14ac:dyDescent="0.2">
      <c r="A281">
        <v>46868</v>
      </c>
      <c r="B281" t="s">
        <v>364</v>
      </c>
      <c r="C281" t="s">
        <v>783</v>
      </c>
      <c r="D281" t="s">
        <v>306</v>
      </c>
      <c r="E281" s="24">
        <v>21716</v>
      </c>
      <c r="R281" s="25"/>
      <c r="S281" s="24"/>
      <c r="T281" s="25"/>
      <c r="U281" t="s">
        <v>181</v>
      </c>
      <c r="V281" t="s">
        <v>47</v>
      </c>
      <c r="W281" t="s">
        <v>52</v>
      </c>
      <c r="X281" t="s">
        <v>66</v>
      </c>
      <c r="Y281">
        <v>0</v>
      </c>
    </row>
    <row r="282" spans="1:25" x14ac:dyDescent="0.2">
      <c r="A282">
        <v>27155</v>
      </c>
      <c r="B282" t="s">
        <v>222</v>
      </c>
      <c r="C282" t="s">
        <v>331</v>
      </c>
      <c r="D282" t="s">
        <v>50</v>
      </c>
      <c r="E282" s="24">
        <v>23078</v>
      </c>
      <c r="R282" s="25"/>
      <c r="S282" s="24"/>
      <c r="T282" s="25"/>
      <c r="U282" t="s">
        <v>186</v>
      </c>
      <c r="V282" t="s">
        <v>47</v>
      </c>
      <c r="W282" t="s">
        <v>52</v>
      </c>
      <c r="X282" t="s">
        <v>66</v>
      </c>
      <c r="Y282">
        <v>0</v>
      </c>
    </row>
    <row r="283" spans="1:25" x14ac:dyDescent="0.2">
      <c r="A283">
        <v>27156</v>
      </c>
      <c r="B283" t="s">
        <v>61</v>
      </c>
      <c r="C283" t="s">
        <v>332</v>
      </c>
      <c r="D283" t="s">
        <v>333</v>
      </c>
      <c r="E283" s="24">
        <v>27053</v>
      </c>
      <c r="R283" s="25"/>
      <c r="S283" s="24"/>
      <c r="T283" s="25"/>
      <c r="U283" t="s">
        <v>186</v>
      </c>
      <c r="V283" t="s">
        <v>47</v>
      </c>
      <c r="W283" t="s">
        <v>52</v>
      </c>
      <c r="X283" t="s">
        <v>66</v>
      </c>
      <c r="Y283">
        <v>0</v>
      </c>
    </row>
    <row r="284" spans="1:25" x14ac:dyDescent="0.2">
      <c r="A284">
        <v>41268</v>
      </c>
      <c r="B284" t="s">
        <v>536</v>
      </c>
      <c r="C284" t="s">
        <v>537</v>
      </c>
      <c r="D284" t="s">
        <v>128</v>
      </c>
      <c r="E284" s="24">
        <v>40937</v>
      </c>
      <c r="R284" s="25"/>
      <c r="S284" s="24"/>
      <c r="T284" s="25"/>
      <c r="U284" t="s">
        <v>86</v>
      </c>
      <c r="V284" t="s">
        <v>17</v>
      </c>
      <c r="W284" t="s">
        <v>52</v>
      </c>
      <c r="X284" t="s">
        <v>66</v>
      </c>
      <c r="Y284">
        <v>0</v>
      </c>
    </row>
    <row r="285" spans="1:25" x14ac:dyDescent="0.2">
      <c r="A285">
        <v>44658</v>
      </c>
      <c r="B285" t="s">
        <v>470</v>
      </c>
      <c r="C285" t="s">
        <v>537</v>
      </c>
      <c r="D285" t="s">
        <v>98</v>
      </c>
      <c r="E285" s="24">
        <v>30198</v>
      </c>
      <c r="R285" s="25"/>
      <c r="S285" s="24"/>
      <c r="T285" s="25"/>
      <c r="U285" t="s">
        <v>86</v>
      </c>
      <c r="V285" t="s">
        <v>47</v>
      </c>
      <c r="W285" t="s">
        <v>52</v>
      </c>
      <c r="X285" t="s">
        <v>66</v>
      </c>
      <c r="Y285">
        <v>0</v>
      </c>
    </row>
    <row r="286" spans="1:25" x14ac:dyDescent="0.2">
      <c r="A286">
        <v>44660</v>
      </c>
      <c r="B286" t="s">
        <v>630</v>
      </c>
      <c r="C286" t="s">
        <v>61</v>
      </c>
      <c r="D286" t="s">
        <v>631</v>
      </c>
      <c r="E286" s="24">
        <v>40305</v>
      </c>
      <c r="R286" s="25"/>
      <c r="S286" s="24"/>
      <c r="T286" s="25"/>
      <c r="U286" t="s">
        <v>86</v>
      </c>
      <c r="V286" t="s">
        <v>28</v>
      </c>
      <c r="W286" t="s">
        <v>52</v>
      </c>
      <c r="X286" t="s">
        <v>66</v>
      </c>
      <c r="Y286">
        <v>0</v>
      </c>
    </row>
    <row r="287" spans="1:25" x14ac:dyDescent="0.2">
      <c r="A287">
        <v>44661</v>
      </c>
      <c r="B287" t="s">
        <v>471</v>
      </c>
      <c r="C287" t="s">
        <v>268</v>
      </c>
      <c r="D287" t="s">
        <v>100</v>
      </c>
      <c r="E287" s="24">
        <v>37942</v>
      </c>
      <c r="R287" s="25"/>
      <c r="S287" s="24"/>
      <c r="T287" s="25"/>
      <c r="U287" t="s">
        <v>86</v>
      </c>
      <c r="V287" t="s">
        <v>20</v>
      </c>
      <c r="W287" t="s">
        <v>52</v>
      </c>
      <c r="X287" t="s">
        <v>66</v>
      </c>
      <c r="Y287">
        <v>0</v>
      </c>
    </row>
    <row r="288" spans="1:25" x14ac:dyDescent="0.2">
      <c r="A288">
        <v>44662</v>
      </c>
      <c r="B288" t="s">
        <v>632</v>
      </c>
      <c r="C288" t="s">
        <v>487</v>
      </c>
      <c r="D288" t="s">
        <v>356</v>
      </c>
      <c r="E288" s="24">
        <v>41188</v>
      </c>
      <c r="R288" s="25"/>
      <c r="S288" s="24"/>
      <c r="T288" s="25"/>
      <c r="U288" t="s">
        <v>86</v>
      </c>
      <c r="V288" t="s">
        <v>17</v>
      </c>
      <c r="W288" t="s">
        <v>52</v>
      </c>
      <c r="X288" t="s">
        <v>66</v>
      </c>
      <c r="Y288">
        <v>0</v>
      </c>
    </row>
    <row r="289" spans="1:25" x14ac:dyDescent="0.2">
      <c r="A289">
        <v>44664</v>
      </c>
      <c r="B289" t="s">
        <v>633</v>
      </c>
      <c r="C289" t="s">
        <v>634</v>
      </c>
      <c r="D289" t="s">
        <v>338</v>
      </c>
      <c r="E289" s="24">
        <v>42048</v>
      </c>
      <c r="R289" s="25"/>
      <c r="S289" s="24"/>
      <c r="T289" s="25"/>
      <c r="U289" t="s">
        <v>86</v>
      </c>
      <c r="V289" t="s">
        <v>423</v>
      </c>
      <c r="W289" t="s">
        <v>52</v>
      </c>
      <c r="X289" t="s">
        <v>66</v>
      </c>
      <c r="Y289">
        <v>0</v>
      </c>
    </row>
    <row r="290" spans="1:25" x14ac:dyDescent="0.2">
      <c r="A290">
        <v>44669</v>
      </c>
      <c r="B290" t="s">
        <v>637</v>
      </c>
      <c r="D290" t="s">
        <v>638</v>
      </c>
      <c r="E290" s="24">
        <v>28782</v>
      </c>
      <c r="R290" s="25"/>
      <c r="S290" s="24"/>
      <c r="T290" s="25"/>
      <c r="U290" t="s">
        <v>86</v>
      </c>
      <c r="V290" t="s">
        <v>47</v>
      </c>
      <c r="W290" t="s">
        <v>52</v>
      </c>
      <c r="X290" t="s">
        <v>66</v>
      </c>
      <c r="Y290">
        <v>0</v>
      </c>
    </row>
    <row r="291" spans="1:25" x14ac:dyDescent="0.2">
      <c r="A291">
        <v>44671</v>
      </c>
      <c r="B291" t="s">
        <v>319</v>
      </c>
      <c r="C291" t="s">
        <v>640</v>
      </c>
      <c r="D291" t="s">
        <v>54</v>
      </c>
      <c r="E291" s="24">
        <v>40329</v>
      </c>
      <c r="R291" s="25"/>
      <c r="S291" s="24"/>
      <c r="T291" s="25"/>
      <c r="U291" t="s">
        <v>86</v>
      </c>
      <c r="V291" t="s">
        <v>28</v>
      </c>
      <c r="W291" t="s">
        <v>52</v>
      </c>
      <c r="X291" t="s">
        <v>66</v>
      </c>
      <c r="Y291">
        <v>0</v>
      </c>
    </row>
    <row r="292" spans="1:25" x14ac:dyDescent="0.2">
      <c r="A292">
        <v>44675</v>
      </c>
      <c r="B292" t="s">
        <v>204</v>
      </c>
      <c r="C292" t="s">
        <v>204</v>
      </c>
      <c r="D292" t="s">
        <v>92</v>
      </c>
      <c r="E292" s="24">
        <v>26261</v>
      </c>
      <c r="R292" s="25"/>
      <c r="S292" s="24"/>
      <c r="T292" s="25"/>
      <c r="U292" t="s">
        <v>86</v>
      </c>
      <c r="V292" t="s">
        <v>47</v>
      </c>
      <c r="W292" t="s">
        <v>52</v>
      </c>
      <c r="X292" t="s">
        <v>66</v>
      </c>
      <c r="Y292">
        <v>0</v>
      </c>
    </row>
    <row r="293" spans="1:25" x14ac:dyDescent="0.2">
      <c r="A293">
        <v>44677</v>
      </c>
      <c r="B293" t="s">
        <v>643</v>
      </c>
      <c r="C293" t="s">
        <v>644</v>
      </c>
      <c r="D293" t="s">
        <v>302</v>
      </c>
      <c r="E293" s="24">
        <v>41062</v>
      </c>
      <c r="R293" s="25"/>
      <c r="S293" s="24"/>
      <c r="T293" s="25"/>
      <c r="U293" t="s">
        <v>86</v>
      </c>
      <c r="V293" t="s">
        <v>17</v>
      </c>
      <c r="W293" t="s">
        <v>52</v>
      </c>
      <c r="X293" t="s">
        <v>66</v>
      </c>
      <c r="Y293">
        <v>0</v>
      </c>
    </row>
    <row r="294" spans="1:25" x14ac:dyDescent="0.2">
      <c r="A294">
        <v>45199</v>
      </c>
      <c r="B294" t="s">
        <v>676</v>
      </c>
      <c r="C294" t="s">
        <v>677</v>
      </c>
      <c r="D294" t="s">
        <v>678</v>
      </c>
      <c r="E294" s="24">
        <v>25356</v>
      </c>
      <c r="R294" s="25"/>
      <c r="S294" s="24"/>
      <c r="T294" s="25"/>
      <c r="U294" t="s">
        <v>86</v>
      </c>
      <c r="V294" t="s">
        <v>47</v>
      </c>
      <c r="W294" t="s">
        <v>52</v>
      </c>
      <c r="X294" t="s">
        <v>66</v>
      </c>
      <c r="Y294">
        <v>0</v>
      </c>
    </row>
    <row r="295" spans="1:25" x14ac:dyDescent="0.2">
      <c r="A295">
        <v>45201</v>
      </c>
      <c r="B295" t="s">
        <v>679</v>
      </c>
      <c r="C295" t="s">
        <v>680</v>
      </c>
      <c r="D295" t="s">
        <v>681</v>
      </c>
      <c r="E295" s="24">
        <v>25764</v>
      </c>
      <c r="R295" s="25"/>
      <c r="S295" s="24"/>
      <c r="T295" s="25"/>
      <c r="U295" t="s">
        <v>86</v>
      </c>
      <c r="V295" t="s">
        <v>47</v>
      </c>
      <c r="W295" t="s">
        <v>52</v>
      </c>
      <c r="X295" t="s">
        <v>66</v>
      </c>
      <c r="Y295">
        <v>0</v>
      </c>
    </row>
    <row r="296" spans="1:25" x14ac:dyDescent="0.2">
      <c r="A296">
        <v>45990</v>
      </c>
      <c r="B296" t="s">
        <v>716</v>
      </c>
      <c r="C296" t="s">
        <v>298</v>
      </c>
      <c r="D296" t="s">
        <v>717</v>
      </c>
      <c r="E296" s="24">
        <v>25503</v>
      </c>
      <c r="R296" s="25"/>
      <c r="S296" s="24"/>
      <c r="T296" s="25"/>
      <c r="U296" t="s">
        <v>86</v>
      </c>
      <c r="V296" t="s">
        <v>47</v>
      </c>
      <c r="W296" t="s">
        <v>52</v>
      </c>
      <c r="X296" t="s">
        <v>66</v>
      </c>
      <c r="Y296">
        <v>0</v>
      </c>
    </row>
    <row r="297" spans="1:25" x14ac:dyDescent="0.2">
      <c r="A297">
        <v>47234</v>
      </c>
      <c r="B297" t="s">
        <v>655</v>
      </c>
      <c r="C297" t="s">
        <v>471</v>
      </c>
      <c r="D297" t="s">
        <v>506</v>
      </c>
      <c r="E297" s="24">
        <v>23624</v>
      </c>
      <c r="R297" s="25"/>
      <c r="S297" s="24"/>
      <c r="T297" s="25"/>
      <c r="U297" t="s">
        <v>86</v>
      </c>
      <c r="V297" t="s">
        <v>47</v>
      </c>
      <c r="W297" t="s">
        <v>52</v>
      </c>
      <c r="X297" t="s">
        <v>66</v>
      </c>
      <c r="Y297">
        <v>0</v>
      </c>
    </row>
    <row r="298" spans="1:25" x14ac:dyDescent="0.2">
      <c r="A298">
        <v>44699</v>
      </c>
      <c r="B298" t="s">
        <v>166</v>
      </c>
      <c r="C298" t="s">
        <v>647</v>
      </c>
      <c r="D298" t="s">
        <v>203</v>
      </c>
      <c r="E298" s="24">
        <v>41784</v>
      </c>
      <c r="R298" s="25"/>
      <c r="S298" s="24"/>
      <c r="T298" s="25"/>
      <c r="U298" t="s">
        <v>82</v>
      </c>
      <c r="V298" t="s">
        <v>392</v>
      </c>
      <c r="W298" t="s">
        <v>52</v>
      </c>
      <c r="X298" t="s">
        <v>66</v>
      </c>
      <c r="Y298">
        <v>0</v>
      </c>
    </row>
    <row r="299" spans="1:25" x14ac:dyDescent="0.2">
      <c r="A299">
        <v>44706</v>
      </c>
      <c r="B299" t="s">
        <v>650</v>
      </c>
      <c r="C299" t="s">
        <v>651</v>
      </c>
      <c r="D299" t="s">
        <v>242</v>
      </c>
      <c r="E299" s="24">
        <v>42553</v>
      </c>
      <c r="R299" s="25"/>
      <c r="S299" s="24"/>
      <c r="T299" s="25"/>
      <c r="U299" t="s">
        <v>82</v>
      </c>
      <c r="V299" t="s">
        <v>423</v>
      </c>
      <c r="W299" t="s">
        <v>52</v>
      </c>
      <c r="X299" t="s">
        <v>66</v>
      </c>
      <c r="Y299">
        <v>0</v>
      </c>
    </row>
    <row r="300" spans="1:25" x14ac:dyDescent="0.2">
      <c r="A300">
        <v>1072</v>
      </c>
      <c r="B300" t="s">
        <v>57</v>
      </c>
      <c r="C300" t="s">
        <v>63</v>
      </c>
      <c r="D300" t="s">
        <v>64</v>
      </c>
      <c r="E300" s="24">
        <v>24629</v>
      </c>
      <c r="T300" s="25"/>
      <c r="U300" t="s">
        <v>65</v>
      </c>
      <c r="V300" t="s">
        <v>47</v>
      </c>
      <c r="W300" t="s">
        <v>52</v>
      </c>
      <c r="X300" t="s">
        <v>66</v>
      </c>
      <c r="Y300">
        <v>0</v>
      </c>
    </row>
    <row r="301" spans="1:25" x14ac:dyDescent="0.2">
      <c r="A301">
        <v>23302</v>
      </c>
      <c r="B301" t="s">
        <v>84</v>
      </c>
      <c r="C301" t="s">
        <v>67</v>
      </c>
      <c r="D301" t="s">
        <v>284</v>
      </c>
      <c r="E301" s="24">
        <v>38125</v>
      </c>
      <c r="R301" s="25"/>
      <c r="S301" s="24"/>
      <c r="T301" s="25"/>
      <c r="U301" t="s">
        <v>65</v>
      </c>
      <c r="V301" t="s">
        <v>20</v>
      </c>
      <c r="W301" t="s">
        <v>52</v>
      </c>
      <c r="X301" t="s">
        <v>66</v>
      </c>
      <c r="Y301">
        <v>0</v>
      </c>
    </row>
    <row r="302" spans="1:25" x14ac:dyDescent="0.2">
      <c r="A302">
        <v>29617</v>
      </c>
      <c r="B302" t="s">
        <v>91</v>
      </c>
      <c r="C302" t="s">
        <v>357</v>
      </c>
      <c r="D302" t="s">
        <v>319</v>
      </c>
      <c r="E302" s="24">
        <v>26216</v>
      </c>
      <c r="R302" s="25"/>
      <c r="S302" s="24"/>
      <c r="T302" s="25"/>
      <c r="U302" t="s">
        <v>65</v>
      </c>
      <c r="V302" t="s">
        <v>47</v>
      </c>
      <c r="W302" t="s">
        <v>52</v>
      </c>
      <c r="X302" t="s">
        <v>66</v>
      </c>
      <c r="Y302">
        <v>0</v>
      </c>
    </row>
    <row r="303" spans="1:25" x14ac:dyDescent="0.2">
      <c r="A303">
        <v>29618</v>
      </c>
      <c r="B303" t="s">
        <v>358</v>
      </c>
      <c r="C303" t="s">
        <v>91</v>
      </c>
      <c r="D303" t="s">
        <v>359</v>
      </c>
      <c r="E303" s="24">
        <v>37531</v>
      </c>
      <c r="R303" s="25"/>
      <c r="S303" s="24"/>
      <c r="T303" s="25"/>
      <c r="U303" t="s">
        <v>65</v>
      </c>
      <c r="V303" t="s">
        <v>20</v>
      </c>
      <c r="W303" t="s">
        <v>52</v>
      </c>
      <c r="X303" t="s">
        <v>66</v>
      </c>
      <c r="Y303">
        <v>0</v>
      </c>
    </row>
    <row r="304" spans="1:25" x14ac:dyDescent="0.2">
      <c r="A304">
        <v>35352</v>
      </c>
      <c r="B304" t="s">
        <v>421</v>
      </c>
      <c r="C304" t="s">
        <v>336</v>
      </c>
      <c r="D304" t="s">
        <v>422</v>
      </c>
      <c r="E304" s="24">
        <v>33468</v>
      </c>
      <c r="R304" s="25"/>
      <c r="S304" s="24"/>
      <c r="T304" s="25"/>
      <c r="U304" t="s">
        <v>65</v>
      </c>
      <c r="V304" t="s">
        <v>20</v>
      </c>
      <c r="W304" t="s">
        <v>52</v>
      </c>
      <c r="X304" t="s">
        <v>66</v>
      </c>
      <c r="Y304">
        <v>0</v>
      </c>
    </row>
    <row r="305" spans="1:25" x14ac:dyDescent="0.2">
      <c r="A305">
        <v>42484</v>
      </c>
      <c r="B305" t="s">
        <v>73</v>
      </c>
      <c r="C305" t="s">
        <v>564</v>
      </c>
      <c r="D305" t="s">
        <v>391</v>
      </c>
      <c r="E305" s="24">
        <v>20137</v>
      </c>
      <c r="R305" s="25"/>
      <c r="S305" s="24"/>
      <c r="T305" s="25"/>
      <c r="U305" t="s">
        <v>101</v>
      </c>
      <c r="V305" t="s">
        <v>47</v>
      </c>
      <c r="W305" t="s">
        <v>52</v>
      </c>
      <c r="X305" t="s">
        <v>66</v>
      </c>
      <c r="Y305">
        <v>0</v>
      </c>
    </row>
    <row r="306" spans="1:25" x14ac:dyDescent="0.2">
      <c r="A306">
        <v>8715</v>
      </c>
      <c r="B306" t="s">
        <v>167</v>
      </c>
      <c r="C306" t="s">
        <v>168</v>
      </c>
      <c r="D306" t="s">
        <v>135</v>
      </c>
      <c r="E306" s="24">
        <v>23701</v>
      </c>
      <c r="T306" s="25"/>
      <c r="U306" t="s">
        <v>70</v>
      </c>
      <c r="V306" t="s">
        <v>47</v>
      </c>
      <c r="W306" t="s">
        <v>52</v>
      </c>
      <c r="X306" t="s">
        <v>66</v>
      </c>
      <c r="Y306">
        <v>0</v>
      </c>
    </row>
    <row r="307" spans="1:25" x14ac:dyDescent="0.2">
      <c r="A307">
        <v>20870</v>
      </c>
      <c r="B307" t="s">
        <v>248</v>
      </c>
      <c r="C307" t="s">
        <v>249</v>
      </c>
      <c r="D307" t="s">
        <v>250</v>
      </c>
      <c r="E307" s="24">
        <v>23210</v>
      </c>
      <c r="T307" s="25"/>
      <c r="U307" t="s">
        <v>70</v>
      </c>
      <c r="V307" t="s">
        <v>47</v>
      </c>
      <c r="W307" t="s">
        <v>52</v>
      </c>
      <c r="X307" t="s">
        <v>66</v>
      </c>
      <c r="Y307">
        <v>0</v>
      </c>
    </row>
    <row r="308" spans="1:25" x14ac:dyDescent="0.2">
      <c r="A308">
        <v>37437</v>
      </c>
      <c r="B308" t="s">
        <v>443</v>
      </c>
      <c r="D308" t="s">
        <v>444</v>
      </c>
      <c r="E308" s="24">
        <v>26506</v>
      </c>
      <c r="R308" s="25"/>
      <c r="S308" s="24"/>
      <c r="T308" s="25"/>
      <c r="U308" t="s">
        <v>70</v>
      </c>
      <c r="V308" t="s">
        <v>47</v>
      </c>
      <c r="W308" t="s">
        <v>52</v>
      </c>
      <c r="X308" t="s">
        <v>66</v>
      </c>
      <c r="Y308">
        <v>0</v>
      </c>
    </row>
    <row r="309" spans="1:25" x14ac:dyDescent="0.2">
      <c r="A309">
        <v>37438</v>
      </c>
      <c r="B309" t="s">
        <v>443</v>
      </c>
      <c r="D309" t="s">
        <v>175</v>
      </c>
      <c r="E309" s="24">
        <v>37868</v>
      </c>
      <c r="R309" s="25"/>
      <c r="S309" s="24"/>
      <c r="T309" s="25"/>
      <c r="U309" t="s">
        <v>70</v>
      </c>
      <c r="V309" t="s">
        <v>20</v>
      </c>
      <c r="W309" t="s">
        <v>52</v>
      </c>
      <c r="X309" t="s">
        <v>66</v>
      </c>
      <c r="Y309">
        <v>0</v>
      </c>
    </row>
    <row r="310" spans="1:25" x14ac:dyDescent="0.2">
      <c r="A310">
        <v>47350</v>
      </c>
      <c r="B310" t="s">
        <v>443</v>
      </c>
      <c r="D310" t="s">
        <v>843</v>
      </c>
      <c r="E310" s="24">
        <v>39604</v>
      </c>
      <c r="R310" s="25"/>
      <c r="S310" s="24"/>
      <c r="T310" s="25"/>
      <c r="U310" t="s">
        <v>70</v>
      </c>
      <c r="V310" t="s">
        <v>18</v>
      </c>
      <c r="W310" t="s">
        <v>52</v>
      </c>
      <c r="X310" t="s">
        <v>66</v>
      </c>
      <c r="Y310">
        <v>0</v>
      </c>
    </row>
    <row r="311" spans="1:25" x14ac:dyDescent="0.2">
      <c r="A311">
        <v>8712</v>
      </c>
      <c r="B311" t="s">
        <v>109</v>
      </c>
      <c r="C311" t="s">
        <v>45</v>
      </c>
      <c r="D311" t="s">
        <v>165</v>
      </c>
      <c r="E311" s="24">
        <v>19433</v>
      </c>
      <c r="T311" s="25"/>
      <c r="U311" t="s">
        <v>51</v>
      </c>
      <c r="V311" t="s">
        <v>47</v>
      </c>
      <c r="W311" t="s">
        <v>52</v>
      </c>
      <c r="X311" t="s">
        <v>66</v>
      </c>
      <c r="Y311">
        <v>0</v>
      </c>
    </row>
    <row r="312" spans="1:25" x14ac:dyDescent="0.2">
      <c r="A312">
        <v>23808</v>
      </c>
      <c r="B312" t="s">
        <v>315</v>
      </c>
      <c r="C312" t="s">
        <v>109</v>
      </c>
      <c r="D312" t="s">
        <v>316</v>
      </c>
      <c r="E312" s="24">
        <v>22519</v>
      </c>
      <c r="R312" s="25"/>
      <c r="S312" s="24"/>
      <c r="T312" s="25"/>
      <c r="U312" t="s">
        <v>51</v>
      </c>
      <c r="V312" t="s">
        <v>47</v>
      </c>
      <c r="W312" t="s">
        <v>52</v>
      </c>
      <c r="X312" t="s">
        <v>66</v>
      </c>
      <c r="Y312">
        <v>0</v>
      </c>
    </row>
    <row r="313" spans="1:25" x14ac:dyDescent="0.2">
      <c r="A313">
        <v>31060</v>
      </c>
      <c r="B313" t="s">
        <v>370</v>
      </c>
      <c r="C313" t="s">
        <v>301</v>
      </c>
      <c r="D313" t="s">
        <v>371</v>
      </c>
      <c r="E313" s="24">
        <v>25441</v>
      </c>
      <c r="R313" s="25"/>
      <c r="S313" s="24"/>
      <c r="T313" s="25"/>
      <c r="U313" t="s">
        <v>51</v>
      </c>
      <c r="V313" t="s">
        <v>47</v>
      </c>
      <c r="W313" t="s">
        <v>52</v>
      </c>
      <c r="X313" t="s">
        <v>66</v>
      </c>
      <c r="Y313">
        <v>0</v>
      </c>
    </row>
    <row r="314" spans="1:25" x14ac:dyDescent="0.2">
      <c r="A314">
        <v>31061</v>
      </c>
      <c r="B314" t="s">
        <v>366</v>
      </c>
      <c r="C314" t="s">
        <v>372</v>
      </c>
      <c r="D314" t="s">
        <v>373</v>
      </c>
      <c r="E314" s="24">
        <v>18555</v>
      </c>
      <c r="R314" s="25"/>
      <c r="S314" s="24"/>
      <c r="T314" s="25"/>
      <c r="U314" t="s">
        <v>51</v>
      </c>
      <c r="V314" t="s">
        <v>47</v>
      </c>
      <c r="W314" t="s">
        <v>52</v>
      </c>
      <c r="X314" t="s">
        <v>66</v>
      </c>
      <c r="Y314">
        <v>0</v>
      </c>
    </row>
    <row r="315" spans="1:25" x14ac:dyDescent="0.2">
      <c r="A315">
        <v>31080</v>
      </c>
      <c r="B315" t="s">
        <v>374</v>
      </c>
      <c r="C315" t="s">
        <v>375</v>
      </c>
      <c r="D315" t="s">
        <v>145</v>
      </c>
      <c r="E315" s="24">
        <v>21639</v>
      </c>
      <c r="R315" s="25"/>
      <c r="S315" s="24"/>
      <c r="T315" s="25"/>
      <c r="U315" t="s">
        <v>51</v>
      </c>
      <c r="V315" t="s">
        <v>47</v>
      </c>
      <c r="W315" t="s">
        <v>52</v>
      </c>
      <c r="X315" t="s">
        <v>66</v>
      </c>
      <c r="Y315">
        <v>0</v>
      </c>
    </row>
    <row r="316" spans="1:25" x14ac:dyDescent="0.2">
      <c r="A316">
        <v>31081</v>
      </c>
      <c r="B316" t="s">
        <v>45</v>
      </c>
      <c r="C316" t="s">
        <v>286</v>
      </c>
      <c r="D316" t="s">
        <v>376</v>
      </c>
      <c r="E316" s="24">
        <v>19956</v>
      </c>
      <c r="R316" s="25"/>
      <c r="S316" s="24"/>
      <c r="T316" s="25"/>
      <c r="U316" t="s">
        <v>51</v>
      </c>
      <c r="V316" t="s">
        <v>47</v>
      </c>
      <c r="W316" t="s">
        <v>52</v>
      </c>
      <c r="X316" t="s">
        <v>66</v>
      </c>
      <c r="Y316">
        <v>0</v>
      </c>
    </row>
    <row r="317" spans="1:25" x14ac:dyDescent="0.2">
      <c r="A317">
        <v>36483</v>
      </c>
      <c r="B317" t="s">
        <v>426</v>
      </c>
      <c r="C317" t="s">
        <v>109</v>
      </c>
      <c r="D317" t="s">
        <v>189</v>
      </c>
      <c r="E317" s="24">
        <v>18117</v>
      </c>
      <c r="R317" s="25"/>
      <c r="S317" s="24"/>
      <c r="T317" s="25"/>
      <c r="U317" t="s">
        <v>51</v>
      </c>
      <c r="V317" t="s">
        <v>47</v>
      </c>
      <c r="W317" t="s">
        <v>52</v>
      </c>
      <c r="X317" t="s">
        <v>66</v>
      </c>
      <c r="Y317">
        <v>0</v>
      </c>
    </row>
    <row r="318" spans="1:25" x14ac:dyDescent="0.2">
      <c r="A318">
        <v>36787</v>
      </c>
      <c r="B318" t="s">
        <v>427</v>
      </c>
      <c r="C318" t="s">
        <v>428</v>
      </c>
      <c r="D318" t="s">
        <v>58</v>
      </c>
      <c r="E318" s="24">
        <v>23251</v>
      </c>
      <c r="R318" s="25"/>
      <c r="S318" s="24"/>
      <c r="T318" s="25"/>
      <c r="U318" t="s">
        <v>51</v>
      </c>
      <c r="V318" t="s">
        <v>47</v>
      </c>
      <c r="W318" t="s">
        <v>52</v>
      </c>
      <c r="X318" t="s">
        <v>66</v>
      </c>
      <c r="Y318">
        <v>0</v>
      </c>
    </row>
    <row r="319" spans="1:25" x14ac:dyDescent="0.2">
      <c r="A319">
        <v>37962</v>
      </c>
      <c r="B319" t="s">
        <v>456</v>
      </c>
      <c r="C319" t="s">
        <v>457</v>
      </c>
      <c r="D319" t="s">
        <v>221</v>
      </c>
      <c r="E319" s="24">
        <v>21496</v>
      </c>
      <c r="R319" s="25"/>
      <c r="S319" s="24"/>
      <c r="T319" s="25"/>
      <c r="U319" t="s">
        <v>51</v>
      </c>
      <c r="V319" t="s">
        <v>47</v>
      </c>
      <c r="W319" t="s">
        <v>52</v>
      </c>
      <c r="X319" t="s">
        <v>66</v>
      </c>
      <c r="Y319">
        <v>0</v>
      </c>
    </row>
    <row r="320" spans="1:25" x14ac:dyDescent="0.2">
      <c r="A320">
        <v>38641</v>
      </c>
      <c r="B320" t="s">
        <v>129</v>
      </c>
      <c r="C320" t="s">
        <v>472</v>
      </c>
      <c r="D320" t="s">
        <v>92</v>
      </c>
      <c r="E320" s="24">
        <v>24570</v>
      </c>
      <c r="R320" s="25"/>
      <c r="S320" s="24"/>
      <c r="T320" s="25"/>
      <c r="U320" t="s">
        <v>51</v>
      </c>
      <c r="V320" t="s">
        <v>47</v>
      </c>
      <c r="W320" t="s">
        <v>52</v>
      </c>
      <c r="X320" t="s">
        <v>66</v>
      </c>
      <c r="Y320">
        <v>0</v>
      </c>
    </row>
    <row r="321" spans="1:25" x14ac:dyDescent="0.2">
      <c r="A321">
        <v>38811</v>
      </c>
      <c r="B321" t="s">
        <v>129</v>
      </c>
      <c r="C321" t="s">
        <v>475</v>
      </c>
      <c r="D321" t="s">
        <v>140</v>
      </c>
      <c r="E321" s="24">
        <v>19880</v>
      </c>
      <c r="R321" s="25"/>
      <c r="S321" s="24"/>
      <c r="T321" s="25"/>
      <c r="U321" t="s">
        <v>51</v>
      </c>
      <c r="V321" t="s">
        <v>47</v>
      </c>
      <c r="W321" t="s">
        <v>52</v>
      </c>
      <c r="X321" t="s">
        <v>66</v>
      </c>
      <c r="Y321">
        <v>0</v>
      </c>
    </row>
    <row r="322" spans="1:25" x14ac:dyDescent="0.2">
      <c r="A322">
        <v>41114</v>
      </c>
      <c r="B322" t="s">
        <v>532</v>
      </c>
      <c r="C322" t="s">
        <v>533</v>
      </c>
      <c r="D322" t="s">
        <v>189</v>
      </c>
      <c r="E322" s="24">
        <v>19152</v>
      </c>
      <c r="R322" s="25"/>
      <c r="S322" s="24"/>
      <c r="T322" s="25"/>
      <c r="U322" t="s">
        <v>51</v>
      </c>
      <c r="V322" t="s">
        <v>47</v>
      </c>
      <c r="W322" t="s">
        <v>52</v>
      </c>
      <c r="X322" t="s">
        <v>66</v>
      </c>
      <c r="Y322">
        <v>0</v>
      </c>
    </row>
    <row r="323" spans="1:25" x14ac:dyDescent="0.2">
      <c r="A323">
        <v>41115</v>
      </c>
      <c r="B323" t="s">
        <v>534</v>
      </c>
      <c r="C323" t="s">
        <v>147</v>
      </c>
      <c r="D323" t="s">
        <v>535</v>
      </c>
      <c r="E323" s="24">
        <v>21379</v>
      </c>
      <c r="R323" s="25"/>
      <c r="S323" s="24"/>
      <c r="T323" s="25"/>
      <c r="U323" t="s">
        <v>51</v>
      </c>
      <c r="V323" t="s">
        <v>47</v>
      </c>
      <c r="W323" t="s">
        <v>52</v>
      </c>
      <c r="X323" t="s">
        <v>66</v>
      </c>
      <c r="Y323">
        <v>0</v>
      </c>
    </row>
    <row r="324" spans="1:25" x14ac:dyDescent="0.2">
      <c r="A324">
        <v>42434</v>
      </c>
      <c r="B324" t="s">
        <v>558</v>
      </c>
      <c r="C324" t="s">
        <v>559</v>
      </c>
      <c r="D324" t="s">
        <v>560</v>
      </c>
      <c r="E324" s="24">
        <v>20682</v>
      </c>
      <c r="R324" s="25"/>
      <c r="S324" s="24"/>
      <c r="T324" s="25"/>
      <c r="U324" t="s">
        <v>51</v>
      </c>
      <c r="V324" t="s">
        <v>47</v>
      </c>
      <c r="W324" t="s">
        <v>52</v>
      </c>
      <c r="X324" t="s">
        <v>66</v>
      </c>
      <c r="Y324">
        <v>0</v>
      </c>
    </row>
    <row r="325" spans="1:25" x14ac:dyDescent="0.2">
      <c r="A325">
        <v>43135</v>
      </c>
      <c r="B325" t="s">
        <v>593</v>
      </c>
      <c r="C325" t="s">
        <v>594</v>
      </c>
      <c r="D325" t="s">
        <v>58</v>
      </c>
      <c r="E325" s="24">
        <v>20563</v>
      </c>
      <c r="R325" s="25"/>
      <c r="S325" s="24"/>
      <c r="T325" s="25"/>
      <c r="U325" t="s">
        <v>51</v>
      </c>
      <c r="V325" t="s">
        <v>47</v>
      </c>
      <c r="W325" t="s">
        <v>52</v>
      </c>
      <c r="X325" t="s">
        <v>66</v>
      </c>
      <c r="Y325">
        <v>0</v>
      </c>
    </row>
    <row r="326" spans="1:25" x14ac:dyDescent="0.2">
      <c r="A326">
        <v>43344</v>
      </c>
      <c r="B326" t="s">
        <v>129</v>
      </c>
      <c r="C326" t="s">
        <v>298</v>
      </c>
      <c r="D326" t="s">
        <v>595</v>
      </c>
      <c r="E326" s="24">
        <v>20939</v>
      </c>
      <c r="R326" s="25"/>
      <c r="S326" s="24"/>
      <c r="T326" s="25"/>
      <c r="U326" t="s">
        <v>51</v>
      </c>
      <c r="V326" t="s">
        <v>47</v>
      </c>
      <c r="W326" t="s">
        <v>52</v>
      </c>
      <c r="X326" t="s">
        <v>66</v>
      </c>
      <c r="Y326">
        <v>0</v>
      </c>
    </row>
    <row r="327" spans="1:25" x14ac:dyDescent="0.2">
      <c r="A327">
        <v>44578</v>
      </c>
      <c r="B327" t="s">
        <v>622</v>
      </c>
      <c r="C327" t="s">
        <v>623</v>
      </c>
      <c r="D327" t="s">
        <v>250</v>
      </c>
      <c r="E327" s="24">
        <v>19049</v>
      </c>
      <c r="R327" s="25"/>
      <c r="S327" s="24"/>
      <c r="T327" s="25"/>
      <c r="U327" t="s">
        <v>51</v>
      </c>
      <c r="V327" t="s">
        <v>47</v>
      </c>
      <c r="W327" t="s">
        <v>52</v>
      </c>
      <c r="X327" t="s">
        <v>66</v>
      </c>
      <c r="Y327">
        <v>0</v>
      </c>
    </row>
    <row r="328" spans="1:25" x14ac:dyDescent="0.2">
      <c r="A328">
        <v>44621</v>
      </c>
      <c r="B328" t="s">
        <v>627</v>
      </c>
      <c r="C328" t="s">
        <v>628</v>
      </c>
      <c r="D328" t="s">
        <v>54</v>
      </c>
      <c r="E328" s="24">
        <v>19860</v>
      </c>
      <c r="R328" s="25"/>
      <c r="S328" s="24"/>
      <c r="T328" s="25"/>
      <c r="U328" t="s">
        <v>51</v>
      </c>
      <c r="V328" t="s">
        <v>47</v>
      </c>
      <c r="W328" t="s">
        <v>52</v>
      </c>
      <c r="X328" t="s">
        <v>66</v>
      </c>
      <c r="Y328">
        <v>0</v>
      </c>
    </row>
    <row r="329" spans="1:25" x14ac:dyDescent="0.2">
      <c r="A329">
        <v>44835</v>
      </c>
      <c r="B329" t="s">
        <v>102</v>
      </c>
      <c r="C329" t="s">
        <v>657</v>
      </c>
      <c r="D329" t="s">
        <v>658</v>
      </c>
      <c r="E329" s="24">
        <v>20833</v>
      </c>
      <c r="R329" s="25"/>
      <c r="S329" s="24"/>
      <c r="T329" s="25"/>
      <c r="U329" t="s">
        <v>51</v>
      </c>
      <c r="V329" t="s">
        <v>47</v>
      </c>
      <c r="W329" t="s">
        <v>52</v>
      </c>
      <c r="X329" t="s">
        <v>66</v>
      </c>
      <c r="Y329">
        <v>0</v>
      </c>
    </row>
    <row r="330" spans="1:25" x14ac:dyDescent="0.2">
      <c r="A330">
        <v>44997</v>
      </c>
      <c r="B330" t="s">
        <v>102</v>
      </c>
      <c r="C330" t="s">
        <v>131</v>
      </c>
      <c r="D330" t="s">
        <v>54</v>
      </c>
      <c r="E330" s="24">
        <v>22285</v>
      </c>
      <c r="R330" s="25"/>
      <c r="S330" s="24"/>
      <c r="T330" s="25"/>
      <c r="U330" t="s">
        <v>51</v>
      </c>
      <c r="V330" t="s">
        <v>47</v>
      </c>
      <c r="W330" t="s">
        <v>52</v>
      </c>
      <c r="X330" t="s">
        <v>66</v>
      </c>
      <c r="Y330">
        <v>0</v>
      </c>
    </row>
    <row r="331" spans="1:25" x14ac:dyDescent="0.2">
      <c r="A331">
        <v>45518</v>
      </c>
      <c r="B331" t="s">
        <v>703</v>
      </c>
      <c r="C331" t="s">
        <v>259</v>
      </c>
      <c r="D331" t="s">
        <v>130</v>
      </c>
      <c r="E331" s="24">
        <v>21161</v>
      </c>
      <c r="R331" s="25"/>
      <c r="S331" s="24"/>
      <c r="T331" s="25"/>
      <c r="U331" t="s">
        <v>51</v>
      </c>
      <c r="V331" t="s">
        <v>47</v>
      </c>
      <c r="W331" t="s">
        <v>52</v>
      </c>
      <c r="X331" t="s">
        <v>66</v>
      </c>
      <c r="Y331">
        <v>0</v>
      </c>
    </row>
    <row r="332" spans="1:25" x14ac:dyDescent="0.2">
      <c r="A332">
        <v>45519</v>
      </c>
      <c r="B332" t="s">
        <v>665</v>
      </c>
      <c r="C332" t="s">
        <v>704</v>
      </c>
      <c r="D332" t="s">
        <v>150</v>
      </c>
      <c r="E332" s="24">
        <v>21192</v>
      </c>
      <c r="R332" s="25"/>
      <c r="S332" s="24"/>
      <c r="T332" s="25"/>
      <c r="U332" t="s">
        <v>51</v>
      </c>
      <c r="V332" t="s">
        <v>47</v>
      </c>
      <c r="W332" t="s">
        <v>52</v>
      </c>
      <c r="X332" t="s">
        <v>66</v>
      </c>
      <c r="Y332">
        <v>0</v>
      </c>
    </row>
    <row r="333" spans="1:25" x14ac:dyDescent="0.2">
      <c r="A333">
        <v>46092</v>
      </c>
      <c r="B333" t="s">
        <v>723</v>
      </c>
      <c r="C333" t="s">
        <v>332</v>
      </c>
      <c r="D333" t="s">
        <v>189</v>
      </c>
      <c r="E333" s="24">
        <v>20973</v>
      </c>
      <c r="R333" s="25"/>
      <c r="S333" s="24"/>
      <c r="T333" s="25"/>
      <c r="U333" t="s">
        <v>51</v>
      </c>
      <c r="V333" t="s">
        <v>47</v>
      </c>
      <c r="W333" t="s">
        <v>52</v>
      </c>
      <c r="X333" t="s">
        <v>66</v>
      </c>
      <c r="Y333">
        <v>0</v>
      </c>
    </row>
    <row r="334" spans="1:25" x14ac:dyDescent="0.2">
      <c r="A334">
        <v>46093</v>
      </c>
      <c r="B334" t="s">
        <v>724</v>
      </c>
      <c r="C334" t="s">
        <v>725</v>
      </c>
      <c r="D334" t="s">
        <v>726</v>
      </c>
      <c r="E334" s="24">
        <v>23870</v>
      </c>
      <c r="R334" s="25"/>
      <c r="S334" s="24"/>
      <c r="T334" s="25"/>
      <c r="U334" t="s">
        <v>51</v>
      </c>
      <c r="V334" t="s">
        <v>47</v>
      </c>
      <c r="W334" t="s">
        <v>52</v>
      </c>
      <c r="X334" t="s">
        <v>66</v>
      </c>
      <c r="Y334">
        <v>0</v>
      </c>
    </row>
    <row r="335" spans="1:25" x14ac:dyDescent="0.2">
      <c r="A335">
        <v>47382</v>
      </c>
      <c r="B335" t="s">
        <v>129</v>
      </c>
      <c r="C335" t="s">
        <v>849</v>
      </c>
      <c r="D335" t="s">
        <v>221</v>
      </c>
      <c r="E335" s="24">
        <v>19723</v>
      </c>
      <c r="R335" s="25"/>
      <c r="S335" s="24"/>
      <c r="T335" s="25"/>
      <c r="U335" t="s">
        <v>51</v>
      </c>
      <c r="V335" t="s">
        <v>47</v>
      </c>
      <c r="W335" t="s">
        <v>52</v>
      </c>
      <c r="X335" t="s">
        <v>66</v>
      </c>
      <c r="Y335">
        <v>0</v>
      </c>
    </row>
    <row r="336" spans="1:25" x14ac:dyDescent="0.2">
      <c r="A336">
        <v>47388</v>
      </c>
      <c r="B336" t="s">
        <v>650</v>
      </c>
      <c r="C336" t="s">
        <v>61</v>
      </c>
      <c r="D336" t="s">
        <v>140</v>
      </c>
      <c r="E336" s="24">
        <v>20261</v>
      </c>
      <c r="R336" s="25"/>
      <c r="S336" s="24"/>
      <c r="T336" s="25"/>
      <c r="U336" t="s">
        <v>51</v>
      </c>
      <c r="V336" t="s">
        <v>47</v>
      </c>
      <c r="W336" t="s">
        <v>52</v>
      </c>
      <c r="X336" t="s">
        <v>66</v>
      </c>
      <c r="Y336">
        <v>0</v>
      </c>
    </row>
    <row r="337" spans="1:25" x14ac:dyDescent="0.2">
      <c r="A337">
        <v>47419</v>
      </c>
      <c r="B337" t="s">
        <v>850</v>
      </c>
      <c r="C337" t="s">
        <v>756</v>
      </c>
      <c r="D337" t="s">
        <v>189</v>
      </c>
      <c r="E337" s="24">
        <v>21666</v>
      </c>
      <c r="R337" s="25"/>
      <c r="S337" s="24"/>
      <c r="T337" s="25"/>
      <c r="U337" t="s">
        <v>51</v>
      </c>
      <c r="V337" t="s">
        <v>47</v>
      </c>
      <c r="W337" t="s">
        <v>52</v>
      </c>
      <c r="X337" t="s">
        <v>66</v>
      </c>
      <c r="Y337">
        <v>0</v>
      </c>
    </row>
    <row r="338" spans="1:25" x14ac:dyDescent="0.2">
      <c r="A338">
        <v>9763</v>
      </c>
      <c r="B338" t="s">
        <v>173</v>
      </c>
      <c r="C338" t="s">
        <v>174</v>
      </c>
      <c r="D338" t="s">
        <v>175</v>
      </c>
      <c r="E338" s="24">
        <v>24825</v>
      </c>
      <c r="T338" s="25"/>
      <c r="U338" t="s">
        <v>112</v>
      </c>
      <c r="V338" t="s">
        <v>47</v>
      </c>
      <c r="W338" t="s">
        <v>52</v>
      </c>
      <c r="X338" t="s">
        <v>66</v>
      </c>
      <c r="Y338">
        <v>0</v>
      </c>
    </row>
    <row r="339" spans="1:25" x14ac:dyDescent="0.2">
      <c r="A339">
        <v>22779</v>
      </c>
      <c r="B339" t="s">
        <v>129</v>
      </c>
      <c r="C339" t="s">
        <v>278</v>
      </c>
      <c r="D339" t="s">
        <v>279</v>
      </c>
      <c r="E339" s="24">
        <v>19402</v>
      </c>
      <c r="R339" s="25"/>
      <c r="S339" s="24"/>
      <c r="T339" s="25"/>
      <c r="U339" t="s">
        <v>112</v>
      </c>
      <c r="V339" t="s">
        <v>47</v>
      </c>
      <c r="W339" t="s">
        <v>52</v>
      </c>
      <c r="X339" t="s">
        <v>66</v>
      </c>
      <c r="Y339">
        <v>0</v>
      </c>
    </row>
    <row r="340" spans="1:25" x14ac:dyDescent="0.2">
      <c r="A340">
        <v>29375</v>
      </c>
      <c r="B340" t="s">
        <v>350</v>
      </c>
      <c r="C340" t="s">
        <v>351</v>
      </c>
      <c r="D340" t="s">
        <v>245</v>
      </c>
      <c r="E340" s="24">
        <v>20887</v>
      </c>
      <c r="R340" s="25"/>
      <c r="S340" s="24"/>
      <c r="T340" s="25"/>
      <c r="U340" t="s">
        <v>112</v>
      </c>
      <c r="V340" t="s">
        <v>47</v>
      </c>
      <c r="W340" t="s">
        <v>52</v>
      </c>
      <c r="X340" t="s">
        <v>66</v>
      </c>
      <c r="Y340">
        <v>0</v>
      </c>
    </row>
    <row r="341" spans="1:25" x14ac:dyDescent="0.2">
      <c r="A341">
        <v>31358</v>
      </c>
      <c r="B341" t="s">
        <v>187</v>
      </c>
      <c r="C341" t="s">
        <v>196</v>
      </c>
      <c r="D341" t="s">
        <v>222</v>
      </c>
      <c r="E341" s="24">
        <v>36913</v>
      </c>
      <c r="R341" s="25"/>
      <c r="S341" s="24"/>
      <c r="T341" s="25"/>
      <c r="U341" t="s">
        <v>112</v>
      </c>
      <c r="V341" t="s">
        <v>20</v>
      </c>
      <c r="W341" t="s">
        <v>52</v>
      </c>
      <c r="X341" t="s">
        <v>66</v>
      </c>
      <c r="Y341">
        <v>0</v>
      </c>
    </row>
    <row r="342" spans="1:25" x14ac:dyDescent="0.2">
      <c r="A342">
        <v>33975</v>
      </c>
      <c r="B342" t="s">
        <v>129</v>
      </c>
      <c r="C342" t="s">
        <v>275</v>
      </c>
      <c r="D342" t="s">
        <v>108</v>
      </c>
      <c r="E342" s="24">
        <v>26387</v>
      </c>
      <c r="R342" s="25"/>
      <c r="S342" s="24"/>
      <c r="T342" s="25"/>
      <c r="U342" t="s">
        <v>112</v>
      </c>
      <c r="V342" t="s">
        <v>47</v>
      </c>
      <c r="W342" t="s">
        <v>52</v>
      </c>
      <c r="X342" t="s">
        <v>66</v>
      </c>
      <c r="Y342">
        <v>0</v>
      </c>
    </row>
    <row r="343" spans="1:25" x14ac:dyDescent="0.2">
      <c r="A343">
        <v>38644</v>
      </c>
      <c r="B343" t="s">
        <v>109</v>
      </c>
      <c r="C343" t="s">
        <v>473</v>
      </c>
      <c r="D343" t="s">
        <v>474</v>
      </c>
      <c r="E343" s="24">
        <v>23887</v>
      </c>
      <c r="R343" s="25"/>
      <c r="S343" s="24"/>
      <c r="T343" s="25"/>
      <c r="U343" t="s">
        <v>112</v>
      </c>
      <c r="V343" t="s">
        <v>47</v>
      </c>
      <c r="W343" t="s">
        <v>52</v>
      </c>
      <c r="X343" t="s">
        <v>66</v>
      </c>
      <c r="Y343">
        <v>0</v>
      </c>
    </row>
    <row r="344" spans="1:25" x14ac:dyDescent="0.2">
      <c r="A344">
        <v>38813</v>
      </c>
      <c r="B344" t="s">
        <v>476</v>
      </c>
      <c r="C344" t="s">
        <v>343</v>
      </c>
      <c r="D344" t="s">
        <v>338</v>
      </c>
      <c r="E344" s="24">
        <v>31786</v>
      </c>
      <c r="R344" s="25"/>
      <c r="S344" s="24"/>
      <c r="T344" s="25"/>
      <c r="U344" t="s">
        <v>112</v>
      </c>
      <c r="V344" t="s">
        <v>20</v>
      </c>
      <c r="W344" t="s">
        <v>52</v>
      </c>
      <c r="X344" t="s">
        <v>66</v>
      </c>
      <c r="Y344">
        <v>0</v>
      </c>
    </row>
    <row r="345" spans="1:25" x14ac:dyDescent="0.2">
      <c r="A345">
        <v>39473</v>
      </c>
      <c r="B345" t="s">
        <v>187</v>
      </c>
      <c r="C345" t="s">
        <v>196</v>
      </c>
      <c r="D345" t="s">
        <v>483</v>
      </c>
      <c r="E345" s="24">
        <v>41586</v>
      </c>
      <c r="R345" s="25"/>
      <c r="S345" s="24"/>
      <c r="T345" s="25"/>
      <c r="U345" t="s">
        <v>112</v>
      </c>
      <c r="V345" t="s">
        <v>392</v>
      </c>
      <c r="W345" t="s">
        <v>52</v>
      </c>
      <c r="X345" t="s">
        <v>66</v>
      </c>
      <c r="Y345">
        <v>0</v>
      </c>
    </row>
    <row r="346" spans="1:25" x14ac:dyDescent="0.2">
      <c r="A346">
        <v>41595</v>
      </c>
      <c r="B346" t="s">
        <v>548</v>
      </c>
      <c r="C346" t="s">
        <v>549</v>
      </c>
      <c r="D346" t="s">
        <v>121</v>
      </c>
      <c r="E346" s="24">
        <v>20748</v>
      </c>
      <c r="R346" s="25"/>
      <c r="S346" s="24"/>
      <c r="T346" s="25"/>
      <c r="U346" t="s">
        <v>112</v>
      </c>
      <c r="V346" t="s">
        <v>47</v>
      </c>
      <c r="W346" t="s">
        <v>52</v>
      </c>
      <c r="X346" t="s">
        <v>66</v>
      </c>
      <c r="Y346">
        <v>0</v>
      </c>
    </row>
    <row r="347" spans="1:25" x14ac:dyDescent="0.2">
      <c r="A347">
        <v>42857</v>
      </c>
      <c r="B347" t="s">
        <v>288</v>
      </c>
      <c r="C347" t="s">
        <v>586</v>
      </c>
      <c r="D347" t="s">
        <v>98</v>
      </c>
      <c r="E347" s="24">
        <v>23566</v>
      </c>
      <c r="R347" s="25"/>
      <c r="S347" s="24"/>
      <c r="T347" s="25"/>
      <c r="U347" t="s">
        <v>112</v>
      </c>
      <c r="V347" t="s">
        <v>47</v>
      </c>
      <c r="W347" t="s">
        <v>52</v>
      </c>
      <c r="X347" t="s">
        <v>66</v>
      </c>
      <c r="Y347">
        <v>0</v>
      </c>
    </row>
    <row r="348" spans="1:25" x14ac:dyDescent="0.2">
      <c r="A348">
        <v>44041</v>
      </c>
      <c r="B348" t="s">
        <v>603</v>
      </c>
      <c r="C348" t="s">
        <v>73</v>
      </c>
      <c r="D348" t="s">
        <v>135</v>
      </c>
      <c r="E348" s="24">
        <v>18730</v>
      </c>
      <c r="R348" s="25"/>
      <c r="S348" s="24"/>
      <c r="T348" s="25"/>
      <c r="U348" t="s">
        <v>112</v>
      </c>
      <c r="V348" t="s">
        <v>47</v>
      </c>
      <c r="W348" t="s">
        <v>52</v>
      </c>
      <c r="X348" t="s">
        <v>66</v>
      </c>
      <c r="Y348">
        <v>0</v>
      </c>
    </row>
    <row r="349" spans="1:25" x14ac:dyDescent="0.2">
      <c r="A349">
        <v>44043</v>
      </c>
      <c r="B349" t="s">
        <v>604</v>
      </c>
      <c r="C349" t="s">
        <v>605</v>
      </c>
      <c r="D349" t="s">
        <v>108</v>
      </c>
      <c r="E349" s="24">
        <v>36210</v>
      </c>
      <c r="R349" s="25"/>
      <c r="S349" s="24"/>
      <c r="T349" s="25"/>
      <c r="U349" t="s">
        <v>112</v>
      </c>
      <c r="V349" t="s">
        <v>20</v>
      </c>
      <c r="W349" t="s">
        <v>52</v>
      </c>
      <c r="X349" t="s">
        <v>66</v>
      </c>
      <c r="Y349">
        <v>0</v>
      </c>
    </row>
    <row r="350" spans="1:25" x14ac:dyDescent="0.2">
      <c r="A350">
        <v>46880</v>
      </c>
      <c r="B350" t="s">
        <v>109</v>
      </c>
      <c r="C350" t="s">
        <v>233</v>
      </c>
      <c r="D350" t="s">
        <v>788</v>
      </c>
      <c r="E350" s="24">
        <v>39519</v>
      </c>
      <c r="R350" s="25"/>
      <c r="S350" s="24"/>
      <c r="T350" s="25"/>
      <c r="U350" t="s">
        <v>112</v>
      </c>
      <c r="V350" t="s">
        <v>18</v>
      </c>
      <c r="W350" t="s">
        <v>52</v>
      </c>
      <c r="X350" t="s">
        <v>66</v>
      </c>
      <c r="Y350">
        <v>0</v>
      </c>
    </row>
    <row r="351" spans="1:25" x14ac:dyDescent="0.2">
      <c r="A351">
        <v>46973</v>
      </c>
      <c r="B351" t="s">
        <v>795</v>
      </c>
      <c r="C351" t="s">
        <v>45</v>
      </c>
      <c r="D351" t="s">
        <v>796</v>
      </c>
      <c r="E351" s="24">
        <v>41754</v>
      </c>
      <c r="R351" s="25"/>
      <c r="S351" s="24"/>
      <c r="T351" s="25"/>
      <c r="U351" t="s">
        <v>112</v>
      </c>
      <c r="V351" t="s">
        <v>392</v>
      </c>
      <c r="W351" t="s">
        <v>52</v>
      </c>
      <c r="X351" t="s">
        <v>66</v>
      </c>
      <c r="Y351">
        <v>0</v>
      </c>
    </row>
    <row r="352" spans="1:25" x14ac:dyDescent="0.2">
      <c r="A352">
        <v>47062</v>
      </c>
      <c r="B352" t="s">
        <v>129</v>
      </c>
      <c r="C352" t="s">
        <v>803</v>
      </c>
      <c r="D352" t="s">
        <v>50</v>
      </c>
      <c r="E352" s="24">
        <v>24114</v>
      </c>
      <c r="R352" s="25"/>
      <c r="S352" s="24"/>
      <c r="T352" s="25"/>
      <c r="U352" t="s">
        <v>112</v>
      </c>
      <c r="V352" t="s">
        <v>47</v>
      </c>
      <c r="W352" t="s">
        <v>52</v>
      </c>
      <c r="X352" t="s">
        <v>66</v>
      </c>
      <c r="Y352">
        <v>0</v>
      </c>
    </row>
    <row r="353" spans="1:25" x14ac:dyDescent="0.2">
      <c r="A353">
        <v>47110</v>
      </c>
      <c r="B353" t="s">
        <v>811</v>
      </c>
      <c r="C353" t="s">
        <v>723</v>
      </c>
      <c r="D353" t="s">
        <v>356</v>
      </c>
      <c r="E353" s="24">
        <v>41899</v>
      </c>
      <c r="R353" s="25"/>
      <c r="S353" s="24"/>
      <c r="T353" s="25"/>
      <c r="U353" t="s">
        <v>112</v>
      </c>
      <c r="V353" t="s">
        <v>392</v>
      </c>
      <c r="W353" t="s">
        <v>52</v>
      </c>
      <c r="X353" t="s">
        <v>66</v>
      </c>
      <c r="Y353">
        <v>0</v>
      </c>
    </row>
    <row r="354" spans="1:25" x14ac:dyDescent="0.2">
      <c r="A354">
        <v>47177</v>
      </c>
      <c r="B354" t="s">
        <v>820</v>
      </c>
      <c r="C354" t="s">
        <v>441</v>
      </c>
      <c r="D354" t="s">
        <v>821</v>
      </c>
      <c r="E354" s="24">
        <v>40876</v>
      </c>
      <c r="R354" s="25"/>
      <c r="S354" s="24"/>
      <c r="T354" s="25"/>
      <c r="U354" t="s">
        <v>112</v>
      </c>
      <c r="V354" t="s">
        <v>17</v>
      </c>
      <c r="W354" t="s">
        <v>52</v>
      </c>
      <c r="X354" t="s">
        <v>66</v>
      </c>
      <c r="Y354">
        <v>0</v>
      </c>
    </row>
    <row r="355" spans="1:25" x14ac:dyDescent="0.2">
      <c r="A355">
        <v>18573</v>
      </c>
      <c r="B355" t="s">
        <v>229</v>
      </c>
      <c r="C355" t="s">
        <v>230</v>
      </c>
      <c r="D355" t="s">
        <v>133</v>
      </c>
      <c r="E355" s="24">
        <v>23676</v>
      </c>
      <c r="T355" s="25"/>
      <c r="U355" t="s">
        <v>75</v>
      </c>
      <c r="V355" t="s">
        <v>47</v>
      </c>
      <c r="W355" t="s">
        <v>52</v>
      </c>
      <c r="X355" t="s">
        <v>66</v>
      </c>
      <c r="Y355">
        <v>0</v>
      </c>
    </row>
    <row r="356" spans="1:25" x14ac:dyDescent="0.2">
      <c r="A356">
        <v>33889</v>
      </c>
      <c r="B356" t="s">
        <v>96</v>
      </c>
      <c r="C356" t="s">
        <v>233</v>
      </c>
      <c r="D356" t="s">
        <v>403</v>
      </c>
      <c r="E356" s="24">
        <v>26401</v>
      </c>
      <c r="R356" s="25"/>
      <c r="S356" s="24"/>
      <c r="T356" s="25"/>
      <c r="U356" t="s">
        <v>75</v>
      </c>
      <c r="V356" t="s">
        <v>47</v>
      </c>
      <c r="W356" t="s">
        <v>52</v>
      </c>
      <c r="X356" t="s">
        <v>66</v>
      </c>
      <c r="Y356">
        <v>0</v>
      </c>
    </row>
    <row r="357" spans="1:25" x14ac:dyDescent="0.2">
      <c r="A357">
        <v>36351</v>
      </c>
      <c r="B357" t="s">
        <v>129</v>
      </c>
      <c r="C357" t="s">
        <v>160</v>
      </c>
      <c r="D357" t="s">
        <v>189</v>
      </c>
      <c r="E357" s="24">
        <v>26470</v>
      </c>
      <c r="R357" s="25"/>
      <c r="S357" s="24"/>
      <c r="T357" s="25"/>
      <c r="U357" t="s">
        <v>75</v>
      </c>
      <c r="V357" t="s">
        <v>47</v>
      </c>
      <c r="W357" t="s">
        <v>52</v>
      </c>
      <c r="X357" t="s">
        <v>66</v>
      </c>
      <c r="Y357">
        <v>0</v>
      </c>
    </row>
    <row r="358" spans="1:25" x14ac:dyDescent="0.2">
      <c r="A358">
        <v>36898</v>
      </c>
      <c r="B358" t="s">
        <v>429</v>
      </c>
      <c r="C358" t="s">
        <v>72</v>
      </c>
      <c r="D358" t="s">
        <v>430</v>
      </c>
      <c r="E358" s="24">
        <v>40547</v>
      </c>
      <c r="R358" s="25"/>
      <c r="S358" s="24"/>
      <c r="T358" s="25"/>
      <c r="U358" t="s">
        <v>75</v>
      </c>
      <c r="V358" t="s">
        <v>17</v>
      </c>
      <c r="W358" t="s">
        <v>52</v>
      </c>
      <c r="X358" t="s">
        <v>66</v>
      </c>
      <c r="Y358">
        <v>0</v>
      </c>
    </row>
    <row r="359" spans="1:25" x14ac:dyDescent="0.2">
      <c r="A359">
        <v>36917</v>
      </c>
      <c r="B359" t="s">
        <v>435</v>
      </c>
      <c r="C359" t="s">
        <v>99</v>
      </c>
      <c r="D359" t="s">
        <v>434</v>
      </c>
      <c r="E359" s="24">
        <v>41015</v>
      </c>
      <c r="R359" s="25"/>
      <c r="S359" s="24"/>
      <c r="T359" s="25"/>
      <c r="U359" t="s">
        <v>75</v>
      </c>
      <c r="V359" t="s">
        <v>17</v>
      </c>
      <c r="W359" t="s">
        <v>52</v>
      </c>
      <c r="X359" t="s">
        <v>66</v>
      </c>
      <c r="Y359">
        <v>0</v>
      </c>
    </row>
    <row r="360" spans="1:25" x14ac:dyDescent="0.2">
      <c r="A360">
        <v>37025</v>
      </c>
      <c r="B360" t="s">
        <v>437</v>
      </c>
      <c r="C360" t="s">
        <v>438</v>
      </c>
      <c r="D360" t="s">
        <v>439</v>
      </c>
      <c r="E360" s="24">
        <v>26945</v>
      </c>
      <c r="R360" s="25"/>
      <c r="S360" s="24"/>
      <c r="T360" s="25"/>
      <c r="U360" t="s">
        <v>75</v>
      </c>
      <c r="V360" t="s">
        <v>47</v>
      </c>
      <c r="W360" t="s">
        <v>52</v>
      </c>
      <c r="X360" t="s">
        <v>66</v>
      </c>
      <c r="Y360">
        <v>0</v>
      </c>
    </row>
    <row r="361" spans="1:25" x14ac:dyDescent="0.2">
      <c r="A361">
        <v>37026</v>
      </c>
      <c r="B361" t="s">
        <v>437</v>
      </c>
      <c r="C361" t="s">
        <v>129</v>
      </c>
      <c r="D361" t="s">
        <v>185</v>
      </c>
      <c r="E361" s="24">
        <v>39334</v>
      </c>
      <c r="R361" s="25"/>
      <c r="S361" s="24"/>
      <c r="T361" s="25"/>
      <c r="U361" t="s">
        <v>75</v>
      </c>
      <c r="V361" t="s">
        <v>18</v>
      </c>
      <c r="W361" t="s">
        <v>52</v>
      </c>
      <c r="X361" t="s">
        <v>66</v>
      </c>
      <c r="Y361">
        <v>0</v>
      </c>
    </row>
    <row r="362" spans="1:25" x14ac:dyDescent="0.2">
      <c r="A362">
        <v>38999</v>
      </c>
      <c r="B362" t="s">
        <v>148</v>
      </c>
      <c r="C362" t="s">
        <v>255</v>
      </c>
      <c r="D362" t="s">
        <v>480</v>
      </c>
      <c r="E362" s="24">
        <v>27686</v>
      </c>
      <c r="R362" s="25"/>
      <c r="S362" s="24"/>
      <c r="T362" s="25"/>
      <c r="U362" t="s">
        <v>75</v>
      </c>
      <c r="V362" t="s">
        <v>47</v>
      </c>
      <c r="W362" t="s">
        <v>52</v>
      </c>
      <c r="X362" t="s">
        <v>66</v>
      </c>
      <c r="Y362">
        <v>0</v>
      </c>
    </row>
    <row r="363" spans="1:25" x14ac:dyDescent="0.2">
      <c r="A363">
        <v>39085</v>
      </c>
      <c r="B363" t="s">
        <v>481</v>
      </c>
      <c r="C363" t="s">
        <v>187</v>
      </c>
      <c r="D363" t="s">
        <v>482</v>
      </c>
      <c r="E363" s="24">
        <v>23882</v>
      </c>
      <c r="R363" s="25"/>
      <c r="S363" s="24"/>
      <c r="T363" s="25"/>
      <c r="U363" t="s">
        <v>75</v>
      </c>
      <c r="V363" t="s">
        <v>47</v>
      </c>
      <c r="W363" t="s">
        <v>52</v>
      </c>
      <c r="X363" t="s">
        <v>66</v>
      </c>
      <c r="Y363">
        <v>0</v>
      </c>
    </row>
    <row r="364" spans="1:25" x14ac:dyDescent="0.2">
      <c r="A364">
        <v>40292</v>
      </c>
      <c r="B364" t="s">
        <v>277</v>
      </c>
      <c r="C364" t="s">
        <v>129</v>
      </c>
      <c r="D364" t="s">
        <v>379</v>
      </c>
      <c r="E364" s="24">
        <v>26855</v>
      </c>
      <c r="R364" s="25"/>
      <c r="S364" s="24"/>
      <c r="T364" s="25"/>
      <c r="U364" t="s">
        <v>75</v>
      </c>
      <c r="V364" t="s">
        <v>47</v>
      </c>
      <c r="W364" t="s">
        <v>52</v>
      </c>
      <c r="X364" t="s">
        <v>66</v>
      </c>
      <c r="Y364">
        <v>0</v>
      </c>
    </row>
    <row r="365" spans="1:25" x14ac:dyDescent="0.2">
      <c r="A365">
        <v>40293</v>
      </c>
      <c r="B365" t="s">
        <v>497</v>
      </c>
      <c r="C365" t="s">
        <v>292</v>
      </c>
      <c r="D365" t="s">
        <v>498</v>
      </c>
      <c r="E365" s="24">
        <v>27073</v>
      </c>
      <c r="R365" s="25"/>
      <c r="S365" s="24"/>
      <c r="T365" s="25"/>
      <c r="U365" t="s">
        <v>75</v>
      </c>
      <c r="V365" t="s">
        <v>47</v>
      </c>
      <c r="W365" t="s">
        <v>52</v>
      </c>
      <c r="X365" t="s">
        <v>66</v>
      </c>
      <c r="Y365">
        <v>0</v>
      </c>
    </row>
    <row r="366" spans="1:25" x14ac:dyDescent="0.2">
      <c r="A366">
        <v>41949</v>
      </c>
      <c r="B366" t="s">
        <v>551</v>
      </c>
      <c r="C366" t="s">
        <v>197</v>
      </c>
      <c r="D366" t="s">
        <v>552</v>
      </c>
      <c r="E366" s="24">
        <v>39204</v>
      </c>
      <c r="R366" s="25"/>
      <c r="S366" s="24"/>
      <c r="T366" s="25"/>
      <c r="U366" t="s">
        <v>75</v>
      </c>
      <c r="V366" t="s">
        <v>18</v>
      </c>
      <c r="W366" t="s">
        <v>52</v>
      </c>
      <c r="X366" t="s">
        <v>66</v>
      </c>
      <c r="Y366">
        <v>0</v>
      </c>
    </row>
    <row r="367" spans="1:25" x14ac:dyDescent="0.2">
      <c r="A367">
        <v>41950</v>
      </c>
      <c r="B367" t="s">
        <v>328</v>
      </c>
      <c r="C367" t="s">
        <v>256</v>
      </c>
      <c r="D367" t="s">
        <v>553</v>
      </c>
      <c r="E367" s="24">
        <v>40684</v>
      </c>
      <c r="R367" s="25"/>
      <c r="S367" s="24"/>
      <c r="T367" s="25"/>
      <c r="U367" t="s">
        <v>75</v>
      </c>
      <c r="V367" t="s">
        <v>17</v>
      </c>
      <c r="W367" t="s">
        <v>52</v>
      </c>
      <c r="X367" t="s">
        <v>66</v>
      </c>
      <c r="Y367">
        <v>0</v>
      </c>
    </row>
    <row r="368" spans="1:25" x14ac:dyDescent="0.2">
      <c r="A368">
        <v>42583</v>
      </c>
      <c r="B368" t="s">
        <v>197</v>
      </c>
      <c r="C368" t="s">
        <v>570</v>
      </c>
      <c r="D368" t="s">
        <v>571</v>
      </c>
      <c r="E368" s="24">
        <v>24344</v>
      </c>
      <c r="R368" s="25"/>
      <c r="S368" s="24"/>
      <c r="T368" s="25"/>
      <c r="U368" t="s">
        <v>75</v>
      </c>
      <c r="V368" t="s">
        <v>47</v>
      </c>
      <c r="W368" t="s">
        <v>52</v>
      </c>
      <c r="X368" t="s">
        <v>66</v>
      </c>
      <c r="Y368">
        <v>0</v>
      </c>
    </row>
    <row r="369" spans="1:25" x14ac:dyDescent="0.2">
      <c r="A369">
        <v>42713</v>
      </c>
      <c r="B369" t="s">
        <v>96</v>
      </c>
      <c r="C369" t="s">
        <v>168</v>
      </c>
      <c r="D369" t="s">
        <v>575</v>
      </c>
      <c r="E369" s="24">
        <v>42810</v>
      </c>
      <c r="R369" s="25"/>
      <c r="S369" s="24"/>
      <c r="T369" s="25"/>
      <c r="U369" t="s">
        <v>75</v>
      </c>
      <c r="V369" t="s">
        <v>423</v>
      </c>
      <c r="W369" t="s">
        <v>52</v>
      </c>
      <c r="X369" t="s">
        <v>66</v>
      </c>
      <c r="Y369">
        <v>0</v>
      </c>
    </row>
    <row r="370" spans="1:25" x14ac:dyDescent="0.2">
      <c r="A370">
        <v>43129</v>
      </c>
      <c r="B370" t="s">
        <v>212</v>
      </c>
      <c r="C370" t="s">
        <v>592</v>
      </c>
      <c r="D370" t="s">
        <v>306</v>
      </c>
      <c r="E370" s="24">
        <v>19203</v>
      </c>
      <c r="R370" s="25"/>
      <c r="S370" s="24"/>
      <c r="T370" s="25"/>
      <c r="U370" t="s">
        <v>75</v>
      </c>
      <c r="V370" t="s">
        <v>47</v>
      </c>
      <c r="W370" t="s">
        <v>52</v>
      </c>
      <c r="X370" t="s">
        <v>66</v>
      </c>
      <c r="Y370">
        <v>0</v>
      </c>
    </row>
    <row r="371" spans="1:25" x14ac:dyDescent="0.2">
      <c r="A371">
        <v>44024</v>
      </c>
      <c r="B371" t="s">
        <v>73</v>
      </c>
      <c r="C371" t="s">
        <v>212</v>
      </c>
      <c r="D371" t="s">
        <v>123</v>
      </c>
      <c r="E371" s="24">
        <v>41422</v>
      </c>
      <c r="R371" s="25"/>
      <c r="S371" s="24"/>
      <c r="T371" s="25"/>
      <c r="U371" t="s">
        <v>75</v>
      </c>
      <c r="V371" t="s">
        <v>392</v>
      </c>
      <c r="W371" t="s">
        <v>52</v>
      </c>
      <c r="X371" t="s">
        <v>66</v>
      </c>
      <c r="Y371">
        <v>0</v>
      </c>
    </row>
    <row r="372" spans="1:25" x14ac:dyDescent="0.2">
      <c r="A372">
        <v>44025</v>
      </c>
      <c r="B372" t="s">
        <v>601</v>
      </c>
      <c r="C372" t="s">
        <v>212</v>
      </c>
      <c r="D372" t="s">
        <v>602</v>
      </c>
      <c r="E372" s="24">
        <v>41215</v>
      </c>
      <c r="R372" s="25"/>
      <c r="S372" s="24"/>
      <c r="T372" s="25"/>
      <c r="U372" t="s">
        <v>75</v>
      </c>
      <c r="V372" t="s">
        <v>17</v>
      </c>
      <c r="W372" t="s">
        <v>52</v>
      </c>
      <c r="X372" t="s">
        <v>66</v>
      </c>
      <c r="Y372">
        <v>0</v>
      </c>
    </row>
    <row r="373" spans="1:25" x14ac:dyDescent="0.2">
      <c r="A373">
        <v>44049</v>
      </c>
      <c r="B373" t="s">
        <v>606</v>
      </c>
      <c r="D373" t="s">
        <v>608</v>
      </c>
      <c r="E373" s="24">
        <v>28255</v>
      </c>
      <c r="R373" s="25"/>
      <c r="S373" s="24"/>
      <c r="T373" s="25"/>
      <c r="U373" t="s">
        <v>75</v>
      </c>
      <c r="V373" t="s">
        <v>47</v>
      </c>
      <c r="W373" t="s">
        <v>52</v>
      </c>
      <c r="X373" t="s">
        <v>66</v>
      </c>
      <c r="Y373">
        <v>0</v>
      </c>
    </row>
    <row r="374" spans="1:25" x14ac:dyDescent="0.2">
      <c r="A374">
        <v>44050</v>
      </c>
      <c r="B374" t="s">
        <v>609</v>
      </c>
      <c r="C374" t="s">
        <v>197</v>
      </c>
      <c r="D374" t="s">
        <v>108</v>
      </c>
      <c r="E374" s="24">
        <v>35846</v>
      </c>
      <c r="R374" s="25"/>
      <c r="S374" s="24"/>
      <c r="T374" s="25"/>
      <c r="U374" t="s">
        <v>75</v>
      </c>
      <c r="V374" t="s">
        <v>20</v>
      </c>
      <c r="W374" t="s">
        <v>52</v>
      </c>
      <c r="X374" t="s">
        <v>66</v>
      </c>
      <c r="Y374">
        <v>0</v>
      </c>
    </row>
    <row r="375" spans="1:25" x14ac:dyDescent="0.2">
      <c r="A375">
        <v>44081</v>
      </c>
      <c r="B375" t="s">
        <v>610</v>
      </c>
      <c r="C375" t="s">
        <v>611</v>
      </c>
      <c r="D375" t="s">
        <v>612</v>
      </c>
      <c r="E375" s="24">
        <v>41075</v>
      </c>
      <c r="R375" s="25"/>
      <c r="S375" s="24"/>
      <c r="T375" s="25"/>
      <c r="U375" t="s">
        <v>75</v>
      </c>
      <c r="V375" t="s">
        <v>17</v>
      </c>
      <c r="W375" t="s">
        <v>52</v>
      </c>
      <c r="X375" t="s">
        <v>66</v>
      </c>
      <c r="Y375">
        <v>0</v>
      </c>
    </row>
    <row r="376" spans="1:25" x14ac:dyDescent="0.2">
      <c r="A376">
        <v>44196</v>
      </c>
      <c r="B376" t="s">
        <v>611</v>
      </c>
      <c r="D376" t="s">
        <v>613</v>
      </c>
      <c r="E376" s="24">
        <v>29293</v>
      </c>
      <c r="R376" s="25"/>
      <c r="S376" s="24"/>
      <c r="T376" s="25"/>
      <c r="U376" t="s">
        <v>75</v>
      </c>
      <c r="V376" t="s">
        <v>47</v>
      </c>
      <c r="W376" t="s">
        <v>52</v>
      </c>
      <c r="X376" t="s">
        <v>66</v>
      </c>
      <c r="Y376">
        <v>0</v>
      </c>
    </row>
    <row r="377" spans="1:25" x14ac:dyDescent="0.2">
      <c r="A377">
        <v>44198</v>
      </c>
      <c r="B377" t="s">
        <v>614</v>
      </c>
      <c r="C377" t="s">
        <v>615</v>
      </c>
      <c r="D377" t="s">
        <v>242</v>
      </c>
      <c r="E377" s="24">
        <v>41239</v>
      </c>
      <c r="R377" s="25"/>
      <c r="S377" s="24"/>
      <c r="T377" s="25"/>
      <c r="U377" t="s">
        <v>75</v>
      </c>
      <c r="V377" t="s">
        <v>17</v>
      </c>
      <c r="W377" t="s">
        <v>52</v>
      </c>
      <c r="X377" t="s">
        <v>66</v>
      </c>
      <c r="Y377">
        <v>0</v>
      </c>
    </row>
    <row r="378" spans="1:25" x14ac:dyDescent="0.2">
      <c r="A378">
        <v>44412</v>
      </c>
      <c r="B378" t="s">
        <v>619</v>
      </c>
      <c r="C378" t="s">
        <v>187</v>
      </c>
      <c r="D378" t="s">
        <v>128</v>
      </c>
      <c r="E378" s="24">
        <v>40249</v>
      </c>
      <c r="R378" s="25"/>
      <c r="S378" s="24"/>
      <c r="T378" s="25"/>
      <c r="U378" t="s">
        <v>75</v>
      </c>
      <c r="V378" t="s">
        <v>28</v>
      </c>
      <c r="W378" t="s">
        <v>52</v>
      </c>
      <c r="X378" t="s">
        <v>66</v>
      </c>
      <c r="Y378">
        <v>0</v>
      </c>
    </row>
    <row r="379" spans="1:25" x14ac:dyDescent="0.2">
      <c r="A379">
        <v>44968</v>
      </c>
      <c r="B379" t="s">
        <v>661</v>
      </c>
      <c r="C379" t="s">
        <v>424</v>
      </c>
      <c r="D379" t="s">
        <v>150</v>
      </c>
      <c r="E379" s="24">
        <v>23920</v>
      </c>
      <c r="R379" s="25"/>
      <c r="S379" s="24"/>
      <c r="T379" s="25"/>
      <c r="U379" t="s">
        <v>75</v>
      </c>
      <c r="V379" t="s">
        <v>47</v>
      </c>
      <c r="W379" t="s">
        <v>52</v>
      </c>
      <c r="X379" t="s">
        <v>66</v>
      </c>
      <c r="Y379">
        <v>0</v>
      </c>
    </row>
    <row r="380" spans="1:25" x14ac:dyDescent="0.2">
      <c r="A380">
        <v>44973</v>
      </c>
      <c r="B380" t="s">
        <v>281</v>
      </c>
      <c r="C380" t="s">
        <v>468</v>
      </c>
      <c r="D380" t="s">
        <v>663</v>
      </c>
      <c r="E380" s="24">
        <v>24728</v>
      </c>
      <c r="R380" s="25"/>
      <c r="S380" s="24"/>
      <c r="T380" s="25"/>
      <c r="U380" t="s">
        <v>75</v>
      </c>
      <c r="V380" t="s">
        <v>47</v>
      </c>
      <c r="W380" t="s">
        <v>52</v>
      </c>
      <c r="X380" t="s">
        <v>66</v>
      </c>
      <c r="Y380">
        <v>0</v>
      </c>
    </row>
    <row r="381" spans="1:25" x14ac:dyDescent="0.2">
      <c r="A381">
        <v>45267</v>
      </c>
      <c r="B381" t="s">
        <v>212</v>
      </c>
      <c r="C381" t="s">
        <v>684</v>
      </c>
      <c r="D381" t="s">
        <v>345</v>
      </c>
      <c r="E381" s="24">
        <v>34355</v>
      </c>
      <c r="R381" s="25"/>
      <c r="S381" s="24"/>
      <c r="T381" s="25"/>
      <c r="U381" t="s">
        <v>75</v>
      </c>
      <c r="V381" t="s">
        <v>20</v>
      </c>
      <c r="W381" t="s">
        <v>52</v>
      </c>
      <c r="X381" t="s">
        <v>66</v>
      </c>
      <c r="Y381">
        <v>0</v>
      </c>
    </row>
    <row r="382" spans="1:25" x14ac:dyDescent="0.2">
      <c r="A382">
        <v>45283</v>
      </c>
      <c r="B382" t="s">
        <v>685</v>
      </c>
      <c r="C382" t="s">
        <v>212</v>
      </c>
      <c r="D382" t="s">
        <v>686</v>
      </c>
      <c r="E382" s="24">
        <v>41828</v>
      </c>
      <c r="R382" s="25"/>
      <c r="S382" s="24"/>
      <c r="T382" s="25"/>
      <c r="U382" t="s">
        <v>75</v>
      </c>
      <c r="V382" t="s">
        <v>392</v>
      </c>
      <c r="W382" t="s">
        <v>52</v>
      </c>
      <c r="X382" t="s">
        <v>66</v>
      </c>
      <c r="Y382">
        <v>0</v>
      </c>
    </row>
    <row r="383" spans="1:25" x14ac:dyDescent="0.2">
      <c r="A383">
        <v>45305</v>
      </c>
      <c r="B383" t="s">
        <v>687</v>
      </c>
      <c r="C383" t="s">
        <v>688</v>
      </c>
      <c r="D383" t="s">
        <v>242</v>
      </c>
      <c r="E383" s="24">
        <v>39769</v>
      </c>
      <c r="R383" s="25"/>
      <c r="S383" s="24"/>
      <c r="T383" s="25"/>
      <c r="U383" t="s">
        <v>75</v>
      </c>
      <c r="V383" t="s">
        <v>18</v>
      </c>
      <c r="W383" t="s">
        <v>52</v>
      </c>
      <c r="X383" t="s">
        <v>66</v>
      </c>
      <c r="Y383">
        <v>0</v>
      </c>
    </row>
    <row r="384" spans="1:25" x14ac:dyDescent="0.2">
      <c r="A384">
        <v>45948</v>
      </c>
      <c r="B384" t="s">
        <v>256</v>
      </c>
      <c r="C384" t="s">
        <v>566</v>
      </c>
      <c r="D384" t="s">
        <v>165</v>
      </c>
      <c r="E384" s="24">
        <v>39670</v>
      </c>
      <c r="R384" s="25"/>
      <c r="S384" s="24"/>
      <c r="T384" s="25"/>
      <c r="U384" t="s">
        <v>75</v>
      </c>
      <c r="V384" t="s">
        <v>18</v>
      </c>
      <c r="W384" t="s">
        <v>52</v>
      </c>
      <c r="X384" t="s">
        <v>66</v>
      </c>
      <c r="Y384">
        <v>0</v>
      </c>
    </row>
    <row r="385" spans="1:25" x14ac:dyDescent="0.2">
      <c r="A385">
        <v>46070</v>
      </c>
      <c r="B385" t="s">
        <v>721</v>
      </c>
      <c r="D385" t="s">
        <v>722</v>
      </c>
      <c r="E385" s="24">
        <v>36727</v>
      </c>
      <c r="R385" s="25"/>
      <c r="S385" s="24"/>
      <c r="T385" s="25"/>
      <c r="U385" t="s">
        <v>75</v>
      </c>
      <c r="V385" t="s">
        <v>20</v>
      </c>
      <c r="W385" t="s">
        <v>52</v>
      </c>
      <c r="X385" t="s">
        <v>66</v>
      </c>
      <c r="Y385">
        <v>0</v>
      </c>
    </row>
    <row r="386" spans="1:25" x14ac:dyDescent="0.2">
      <c r="A386">
        <v>46477</v>
      </c>
      <c r="B386" t="s">
        <v>732</v>
      </c>
      <c r="C386" t="s">
        <v>137</v>
      </c>
      <c r="D386" t="s">
        <v>733</v>
      </c>
      <c r="E386" s="24">
        <v>30789</v>
      </c>
      <c r="R386" s="25"/>
      <c r="S386" s="24"/>
      <c r="T386" s="25"/>
      <c r="U386" t="s">
        <v>75</v>
      </c>
      <c r="V386" t="s">
        <v>47</v>
      </c>
      <c r="W386" t="s">
        <v>52</v>
      </c>
      <c r="X386" t="s">
        <v>66</v>
      </c>
      <c r="Y386">
        <v>0</v>
      </c>
    </row>
    <row r="387" spans="1:25" x14ac:dyDescent="0.2">
      <c r="A387">
        <v>46478</v>
      </c>
      <c r="B387" t="s">
        <v>374</v>
      </c>
      <c r="C387" t="s">
        <v>605</v>
      </c>
      <c r="D387" t="s">
        <v>108</v>
      </c>
      <c r="E387" s="24">
        <v>26636</v>
      </c>
      <c r="R387" s="25"/>
      <c r="S387" s="24"/>
      <c r="T387" s="25"/>
      <c r="U387" t="s">
        <v>75</v>
      </c>
      <c r="V387" t="s">
        <v>47</v>
      </c>
      <c r="W387" t="s">
        <v>52</v>
      </c>
      <c r="X387" t="s">
        <v>66</v>
      </c>
      <c r="Y387">
        <v>0</v>
      </c>
    </row>
    <row r="388" spans="1:25" x14ac:dyDescent="0.2">
      <c r="A388">
        <v>46479</v>
      </c>
      <c r="B388" t="s">
        <v>734</v>
      </c>
      <c r="C388" t="s">
        <v>448</v>
      </c>
      <c r="D388" t="s">
        <v>302</v>
      </c>
      <c r="E388" s="24">
        <v>41442</v>
      </c>
      <c r="R388" s="25"/>
      <c r="S388" s="24"/>
      <c r="T388" s="25"/>
      <c r="U388" t="s">
        <v>75</v>
      </c>
      <c r="V388" t="s">
        <v>392</v>
      </c>
      <c r="W388" t="s">
        <v>52</v>
      </c>
      <c r="X388" t="s">
        <v>66</v>
      </c>
      <c r="Y388">
        <v>0</v>
      </c>
    </row>
    <row r="389" spans="1:25" x14ac:dyDescent="0.2">
      <c r="A389">
        <v>46482</v>
      </c>
      <c r="B389" t="s">
        <v>735</v>
      </c>
      <c r="C389" t="s">
        <v>61</v>
      </c>
      <c r="D389" t="s">
        <v>714</v>
      </c>
      <c r="E389" s="24">
        <v>41368</v>
      </c>
      <c r="R389" s="25"/>
      <c r="S389" s="24"/>
      <c r="T389" s="25"/>
      <c r="U389" t="s">
        <v>75</v>
      </c>
      <c r="V389" t="s">
        <v>392</v>
      </c>
      <c r="W389" t="s">
        <v>52</v>
      </c>
      <c r="X389" t="s">
        <v>66</v>
      </c>
      <c r="Y389">
        <v>0</v>
      </c>
    </row>
    <row r="390" spans="1:25" x14ac:dyDescent="0.2">
      <c r="A390">
        <v>46483</v>
      </c>
      <c r="B390" t="s">
        <v>655</v>
      </c>
      <c r="C390" t="s">
        <v>736</v>
      </c>
      <c r="D390" t="s">
        <v>714</v>
      </c>
      <c r="E390" s="24">
        <v>34753</v>
      </c>
      <c r="R390" s="25"/>
      <c r="S390" s="24"/>
      <c r="T390" s="25"/>
      <c r="U390" t="s">
        <v>75</v>
      </c>
      <c r="V390" t="s">
        <v>20</v>
      </c>
      <c r="W390" t="s">
        <v>52</v>
      </c>
      <c r="X390" t="s">
        <v>66</v>
      </c>
      <c r="Y390">
        <v>0</v>
      </c>
    </row>
    <row r="391" spans="1:25" x14ac:dyDescent="0.2">
      <c r="A391">
        <v>46484</v>
      </c>
      <c r="B391" t="s">
        <v>536</v>
      </c>
      <c r="C391" t="s">
        <v>692</v>
      </c>
      <c r="D391" t="s">
        <v>737</v>
      </c>
      <c r="E391" s="24">
        <v>40248</v>
      </c>
      <c r="R391" s="25"/>
      <c r="S391" s="24"/>
      <c r="T391" s="25"/>
      <c r="U391" t="s">
        <v>75</v>
      </c>
      <c r="V391" t="s">
        <v>28</v>
      </c>
      <c r="W391" t="s">
        <v>52</v>
      </c>
      <c r="X391" t="s">
        <v>66</v>
      </c>
      <c r="Y391">
        <v>0</v>
      </c>
    </row>
    <row r="392" spans="1:25" x14ac:dyDescent="0.2">
      <c r="A392">
        <v>46485</v>
      </c>
      <c r="B392" t="s">
        <v>388</v>
      </c>
      <c r="C392" t="s">
        <v>536</v>
      </c>
      <c r="D392" t="s">
        <v>738</v>
      </c>
      <c r="E392" s="24">
        <v>42161</v>
      </c>
      <c r="R392" s="25"/>
      <c r="S392" s="24"/>
      <c r="T392" s="25"/>
      <c r="U392" t="s">
        <v>75</v>
      </c>
      <c r="V392" t="s">
        <v>423</v>
      </c>
      <c r="W392" t="s">
        <v>52</v>
      </c>
      <c r="X392" t="s">
        <v>66</v>
      </c>
      <c r="Y392">
        <v>0</v>
      </c>
    </row>
    <row r="393" spans="1:25" x14ac:dyDescent="0.2">
      <c r="A393">
        <v>46486</v>
      </c>
      <c r="B393" t="s">
        <v>739</v>
      </c>
      <c r="C393" t="s">
        <v>170</v>
      </c>
      <c r="D393" t="s">
        <v>391</v>
      </c>
      <c r="E393" s="24">
        <v>42188</v>
      </c>
      <c r="R393" s="25"/>
      <c r="S393" s="24"/>
      <c r="T393" s="25"/>
      <c r="U393" t="s">
        <v>75</v>
      </c>
      <c r="V393" t="s">
        <v>423</v>
      </c>
      <c r="W393" t="s">
        <v>52</v>
      </c>
      <c r="X393" t="s">
        <v>66</v>
      </c>
      <c r="Y393">
        <v>0</v>
      </c>
    </row>
    <row r="394" spans="1:25" x14ac:dyDescent="0.2">
      <c r="A394">
        <v>46487</v>
      </c>
      <c r="B394" t="s">
        <v>536</v>
      </c>
      <c r="C394" t="s">
        <v>255</v>
      </c>
      <c r="D394" t="s">
        <v>434</v>
      </c>
      <c r="E394" s="24">
        <v>40874</v>
      </c>
      <c r="R394" s="25"/>
      <c r="S394" s="24"/>
      <c r="T394" s="25"/>
      <c r="U394" t="s">
        <v>75</v>
      </c>
      <c r="V394" t="s">
        <v>17</v>
      </c>
      <c r="W394" t="s">
        <v>52</v>
      </c>
      <c r="X394" t="s">
        <v>66</v>
      </c>
      <c r="Y394">
        <v>0</v>
      </c>
    </row>
    <row r="395" spans="1:25" x14ac:dyDescent="0.2">
      <c r="A395">
        <v>46488</v>
      </c>
      <c r="B395" t="s">
        <v>536</v>
      </c>
      <c r="C395" t="s">
        <v>255</v>
      </c>
      <c r="D395" t="s">
        <v>402</v>
      </c>
      <c r="E395" s="24">
        <v>42129</v>
      </c>
      <c r="R395" s="25"/>
      <c r="S395" s="24"/>
      <c r="T395" s="25"/>
      <c r="U395" t="s">
        <v>75</v>
      </c>
      <c r="V395" t="s">
        <v>423</v>
      </c>
      <c r="W395" t="s">
        <v>52</v>
      </c>
      <c r="X395" t="s">
        <v>66</v>
      </c>
      <c r="Y395">
        <v>0</v>
      </c>
    </row>
    <row r="396" spans="1:25" x14ac:dyDescent="0.2">
      <c r="A396">
        <v>46489</v>
      </c>
      <c r="B396" t="s">
        <v>680</v>
      </c>
      <c r="C396" t="s">
        <v>740</v>
      </c>
      <c r="D396" t="s">
        <v>98</v>
      </c>
      <c r="E396" s="24">
        <v>28263</v>
      </c>
      <c r="R396" s="25"/>
      <c r="S396" s="24"/>
      <c r="T396" s="25"/>
      <c r="U396" t="s">
        <v>75</v>
      </c>
      <c r="V396" t="s">
        <v>47</v>
      </c>
      <c r="W396" t="s">
        <v>52</v>
      </c>
      <c r="X396" t="s">
        <v>66</v>
      </c>
      <c r="Y396">
        <v>0</v>
      </c>
    </row>
    <row r="397" spans="1:25" x14ac:dyDescent="0.2">
      <c r="A397">
        <v>46541</v>
      </c>
      <c r="B397" t="s">
        <v>741</v>
      </c>
      <c r="C397" t="s">
        <v>204</v>
      </c>
      <c r="D397" t="s">
        <v>159</v>
      </c>
      <c r="E397" s="24">
        <v>42651</v>
      </c>
      <c r="R397" s="25"/>
      <c r="S397" s="24"/>
      <c r="T397" s="25"/>
      <c r="U397" t="s">
        <v>75</v>
      </c>
      <c r="V397" t="s">
        <v>423</v>
      </c>
      <c r="W397" t="s">
        <v>52</v>
      </c>
      <c r="X397" t="s">
        <v>66</v>
      </c>
      <c r="Y397">
        <v>0</v>
      </c>
    </row>
    <row r="398" spans="1:25" x14ac:dyDescent="0.2">
      <c r="A398">
        <v>46542</v>
      </c>
      <c r="B398" t="s">
        <v>742</v>
      </c>
      <c r="C398" t="s">
        <v>743</v>
      </c>
      <c r="D398" t="s">
        <v>302</v>
      </c>
      <c r="E398" s="24">
        <v>41445</v>
      </c>
      <c r="R398" s="25"/>
      <c r="S398" s="24"/>
      <c r="T398" s="25"/>
      <c r="U398" t="s">
        <v>75</v>
      </c>
      <c r="V398" t="s">
        <v>392</v>
      </c>
      <c r="W398" t="s">
        <v>52</v>
      </c>
      <c r="X398" t="s">
        <v>66</v>
      </c>
      <c r="Y398">
        <v>0</v>
      </c>
    </row>
    <row r="399" spans="1:25" x14ac:dyDescent="0.2">
      <c r="A399">
        <v>46543</v>
      </c>
      <c r="B399" t="s">
        <v>744</v>
      </c>
      <c r="C399" t="s">
        <v>745</v>
      </c>
      <c r="D399" t="s">
        <v>207</v>
      </c>
      <c r="E399" s="24">
        <v>40924</v>
      </c>
      <c r="R399" s="25"/>
      <c r="S399" s="24"/>
      <c r="T399" s="25"/>
      <c r="U399" t="s">
        <v>75</v>
      </c>
      <c r="V399" t="s">
        <v>17</v>
      </c>
      <c r="W399" t="s">
        <v>52</v>
      </c>
      <c r="X399" t="s">
        <v>66</v>
      </c>
      <c r="Y399">
        <v>0</v>
      </c>
    </row>
    <row r="400" spans="1:25" x14ac:dyDescent="0.2">
      <c r="A400">
        <v>46544</v>
      </c>
      <c r="B400" t="s">
        <v>655</v>
      </c>
      <c r="C400" t="s">
        <v>746</v>
      </c>
      <c r="D400" t="s">
        <v>747</v>
      </c>
      <c r="E400" s="24">
        <v>24063</v>
      </c>
      <c r="R400" s="25"/>
      <c r="S400" s="24"/>
      <c r="T400" s="25"/>
      <c r="U400" t="s">
        <v>75</v>
      </c>
      <c r="V400" t="s">
        <v>47</v>
      </c>
      <c r="W400" t="s">
        <v>52</v>
      </c>
      <c r="X400" t="s">
        <v>66</v>
      </c>
      <c r="Y400">
        <v>0</v>
      </c>
    </row>
    <row r="401" spans="1:25" x14ac:dyDescent="0.2">
      <c r="A401">
        <v>46545</v>
      </c>
      <c r="B401" t="s">
        <v>93</v>
      </c>
      <c r="C401" t="s">
        <v>146</v>
      </c>
      <c r="D401" t="s">
        <v>715</v>
      </c>
      <c r="E401" s="24">
        <v>39993</v>
      </c>
      <c r="R401" s="25"/>
      <c r="S401" s="24"/>
      <c r="T401" s="25"/>
      <c r="U401" t="s">
        <v>75</v>
      </c>
      <c r="V401" t="s">
        <v>28</v>
      </c>
      <c r="W401" t="s">
        <v>52</v>
      </c>
      <c r="X401" t="s">
        <v>66</v>
      </c>
      <c r="Y401">
        <v>0</v>
      </c>
    </row>
    <row r="402" spans="1:25" x14ac:dyDescent="0.2">
      <c r="A402">
        <v>46546</v>
      </c>
      <c r="B402" t="s">
        <v>187</v>
      </c>
      <c r="C402" t="s">
        <v>748</v>
      </c>
      <c r="D402" t="s">
        <v>123</v>
      </c>
      <c r="E402" s="24">
        <v>41765</v>
      </c>
      <c r="R402" s="25"/>
      <c r="S402" s="24"/>
      <c r="T402" s="25"/>
      <c r="U402" t="s">
        <v>75</v>
      </c>
      <c r="V402" t="s">
        <v>392</v>
      </c>
      <c r="W402" t="s">
        <v>52</v>
      </c>
      <c r="X402" t="s">
        <v>66</v>
      </c>
      <c r="Y402">
        <v>0</v>
      </c>
    </row>
    <row r="403" spans="1:25" x14ac:dyDescent="0.2">
      <c r="A403">
        <v>46548</v>
      </c>
      <c r="B403" t="s">
        <v>177</v>
      </c>
      <c r="C403" t="s">
        <v>471</v>
      </c>
      <c r="D403" t="s">
        <v>100</v>
      </c>
      <c r="E403" s="24">
        <v>35760</v>
      </c>
      <c r="R403" s="25"/>
      <c r="S403" s="24"/>
      <c r="T403" s="25"/>
      <c r="U403" t="s">
        <v>75</v>
      </c>
      <c r="V403" t="s">
        <v>20</v>
      </c>
      <c r="W403" t="s">
        <v>52</v>
      </c>
      <c r="X403" t="s">
        <v>66</v>
      </c>
      <c r="Y403">
        <v>0</v>
      </c>
    </row>
    <row r="404" spans="1:25" x14ac:dyDescent="0.2">
      <c r="A404">
        <v>46567</v>
      </c>
      <c r="B404" t="s">
        <v>749</v>
      </c>
      <c r="C404" t="s">
        <v>61</v>
      </c>
      <c r="D404" t="s">
        <v>459</v>
      </c>
      <c r="E404" s="24">
        <v>41387</v>
      </c>
      <c r="R404" s="25"/>
      <c r="S404" s="24"/>
      <c r="T404" s="25"/>
      <c r="U404" t="s">
        <v>75</v>
      </c>
      <c r="V404" t="s">
        <v>392</v>
      </c>
      <c r="W404" t="s">
        <v>52</v>
      </c>
      <c r="X404" t="s">
        <v>66</v>
      </c>
      <c r="Y404">
        <v>0</v>
      </c>
    </row>
    <row r="405" spans="1:25" x14ac:dyDescent="0.2">
      <c r="A405">
        <v>46636</v>
      </c>
      <c r="B405" t="s">
        <v>537</v>
      </c>
      <c r="C405" t="s">
        <v>750</v>
      </c>
      <c r="D405" t="s">
        <v>185</v>
      </c>
      <c r="E405" s="24">
        <v>32184</v>
      </c>
      <c r="R405" s="25"/>
      <c r="S405" s="24"/>
      <c r="T405" s="25"/>
      <c r="U405" t="s">
        <v>75</v>
      </c>
      <c r="V405" t="s">
        <v>20</v>
      </c>
      <c r="W405" t="s">
        <v>52</v>
      </c>
      <c r="X405" t="s">
        <v>66</v>
      </c>
      <c r="Y405">
        <v>0</v>
      </c>
    </row>
    <row r="406" spans="1:25" x14ac:dyDescent="0.2">
      <c r="A406">
        <v>46637</v>
      </c>
      <c r="B406" t="s">
        <v>655</v>
      </c>
      <c r="C406" t="s">
        <v>751</v>
      </c>
      <c r="D406" t="s">
        <v>356</v>
      </c>
      <c r="E406" s="24">
        <v>36610</v>
      </c>
      <c r="R406" s="25"/>
      <c r="S406" s="24"/>
      <c r="T406" s="25"/>
      <c r="U406" t="s">
        <v>75</v>
      </c>
      <c r="V406" t="s">
        <v>20</v>
      </c>
      <c r="W406" t="s">
        <v>52</v>
      </c>
      <c r="X406" t="s">
        <v>66</v>
      </c>
      <c r="Y406">
        <v>0</v>
      </c>
    </row>
    <row r="407" spans="1:25" x14ac:dyDescent="0.2">
      <c r="A407">
        <v>46640</v>
      </c>
      <c r="B407" t="s">
        <v>752</v>
      </c>
      <c r="C407" t="s">
        <v>196</v>
      </c>
      <c r="D407" t="s">
        <v>631</v>
      </c>
      <c r="E407" s="24">
        <v>42201</v>
      </c>
      <c r="R407" s="25"/>
      <c r="S407" s="24"/>
      <c r="T407" s="25"/>
      <c r="U407" t="s">
        <v>75</v>
      </c>
      <c r="V407" t="s">
        <v>423</v>
      </c>
      <c r="W407" t="s">
        <v>52</v>
      </c>
      <c r="X407" t="s">
        <v>66</v>
      </c>
      <c r="Y407">
        <v>0</v>
      </c>
    </row>
    <row r="408" spans="1:25" x14ac:dyDescent="0.2">
      <c r="A408">
        <v>46642</v>
      </c>
      <c r="B408" t="s">
        <v>753</v>
      </c>
      <c r="C408" t="s">
        <v>264</v>
      </c>
      <c r="D408" t="s">
        <v>754</v>
      </c>
      <c r="E408" s="24">
        <v>42312</v>
      </c>
      <c r="R408" s="25"/>
      <c r="S408" s="24"/>
      <c r="T408" s="25"/>
      <c r="U408" t="s">
        <v>75</v>
      </c>
      <c r="V408" t="s">
        <v>423</v>
      </c>
      <c r="W408" t="s">
        <v>52</v>
      </c>
      <c r="X408" t="s">
        <v>66</v>
      </c>
      <c r="Y408">
        <v>0</v>
      </c>
    </row>
    <row r="409" spans="1:25" x14ac:dyDescent="0.2">
      <c r="A409">
        <v>46670</v>
      </c>
      <c r="B409" t="s">
        <v>755</v>
      </c>
      <c r="C409" t="s">
        <v>756</v>
      </c>
      <c r="D409" t="s">
        <v>125</v>
      </c>
      <c r="E409" s="24">
        <v>30824</v>
      </c>
      <c r="R409" s="25"/>
      <c r="S409" s="24"/>
      <c r="T409" s="25"/>
      <c r="U409" t="s">
        <v>75</v>
      </c>
      <c r="V409" t="s">
        <v>47</v>
      </c>
      <c r="W409" t="s">
        <v>52</v>
      </c>
      <c r="X409" t="s">
        <v>66</v>
      </c>
      <c r="Y409">
        <v>0</v>
      </c>
    </row>
    <row r="410" spans="1:25" x14ac:dyDescent="0.2">
      <c r="A410">
        <v>46707</v>
      </c>
      <c r="B410" t="s">
        <v>757</v>
      </c>
      <c r="C410" t="s">
        <v>187</v>
      </c>
      <c r="D410" t="s">
        <v>98</v>
      </c>
      <c r="E410" s="24">
        <v>41975</v>
      </c>
      <c r="R410" s="25"/>
      <c r="S410" s="24"/>
      <c r="T410" s="25"/>
      <c r="U410" t="s">
        <v>75</v>
      </c>
      <c r="V410" t="s">
        <v>392</v>
      </c>
      <c r="W410" t="s">
        <v>52</v>
      </c>
      <c r="X410" t="s">
        <v>66</v>
      </c>
      <c r="Y410">
        <v>0</v>
      </c>
    </row>
    <row r="411" spans="1:25" x14ac:dyDescent="0.2">
      <c r="A411">
        <v>46805</v>
      </c>
      <c r="B411" t="s">
        <v>331</v>
      </c>
      <c r="C411" t="s">
        <v>761</v>
      </c>
      <c r="D411" t="s">
        <v>762</v>
      </c>
      <c r="E411" s="24">
        <v>26264</v>
      </c>
      <c r="R411" s="25"/>
      <c r="S411" s="24"/>
      <c r="T411" s="25"/>
      <c r="U411" t="s">
        <v>75</v>
      </c>
      <c r="V411" t="s">
        <v>47</v>
      </c>
      <c r="W411" t="s">
        <v>52</v>
      </c>
      <c r="X411" t="s">
        <v>66</v>
      </c>
      <c r="Y411">
        <v>0</v>
      </c>
    </row>
    <row r="412" spans="1:25" x14ac:dyDescent="0.2">
      <c r="A412">
        <v>46861</v>
      </c>
      <c r="B412" t="s">
        <v>782</v>
      </c>
      <c r="C412" t="s">
        <v>570</v>
      </c>
      <c r="D412" t="s">
        <v>345</v>
      </c>
      <c r="E412" s="24">
        <v>41898</v>
      </c>
      <c r="R412" s="25"/>
      <c r="S412" s="24"/>
      <c r="T412" s="25"/>
      <c r="U412" t="s">
        <v>75</v>
      </c>
      <c r="V412" t="s">
        <v>392</v>
      </c>
      <c r="W412" t="s">
        <v>52</v>
      </c>
      <c r="X412" t="s">
        <v>66</v>
      </c>
      <c r="Y412">
        <v>0</v>
      </c>
    </row>
    <row r="413" spans="1:25" x14ac:dyDescent="0.2">
      <c r="A413">
        <v>46919</v>
      </c>
      <c r="B413" t="s">
        <v>197</v>
      </c>
      <c r="C413" t="s">
        <v>277</v>
      </c>
      <c r="D413" t="s">
        <v>61</v>
      </c>
      <c r="E413" s="24">
        <v>42629</v>
      </c>
      <c r="R413" s="25"/>
      <c r="S413" s="24"/>
      <c r="T413" s="25"/>
      <c r="U413" t="s">
        <v>75</v>
      </c>
      <c r="V413" t="s">
        <v>423</v>
      </c>
      <c r="W413" t="s">
        <v>52</v>
      </c>
      <c r="X413" t="s">
        <v>66</v>
      </c>
      <c r="Y413">
        <v>0</v>
      </c>
    </row>
    <row r="414" spans="1:25" x14ac:dyDescent="0.2">
      <c r="A414">
        <v>46946</v>
      </c>
      <c r="B414" t="s">
        <v>789</v>
      </c>
      <c r="D414" t="s">
        <v>790</v>
      </c>
      <c r="E414" s="24">
        <v>34739</v>
      </c>
      <c r="R414" s="25"/>
      <c r="S414" s="24"/>
      <c r="T414" s="25"/>
      <c r="U414" t="s">
        <v>75</v>
      </c>
      <c r="V414" t="s">
        <v>20</v>
      </c>
      <c r="W414" t="s">
        <v>52</v>
      </c>
      <c r="X414" t="s">
        <v>66</v>
      </c>
      <c r="Y414">
        <v>0</v>
      </c>
    </row>
    <row r="415" spans="1:25" x14ac:dyDescent="0.2">
      <c r="A415">
        <v>46970</v>
      </c>
      <c r="B415" t="s">
        <v>794</v>
      </c>
      <c r="C415" t="s">
        <v>260</v>
      </c>
      <c r="D415" t="s">
        <v>391</v>
      </c>
      <c r="E415" s="24">
        <v>28018</v>
      </c>
      <c r="R415" s="25"/>
      <c r="S415" s="24"/>
      <c r="T415" s="25"/>
      <c r="U415" t="s">
        <v>75</v>
      </c>
      <c r="V415" t="s">
        <v>47</v>
      </c>
      <c r="W415" t="s">
        <v>52</v>
      </c>
      <c r="X415" t="s">
        <v>66</v>
      </c>
      <c r="Y415">
        <v>0</v>
      </c>
    </row>
    <row r="416" spans="1:25" x14ac:dyDescent="0.2">
      <c r="A416">
        <v>47093</v>
      </c>
      <c r="B416" t="s">
        <v>502</v>
      </c>
      <c r="C416" t="s">
        <v>807</v>
      </c>
      <c r="D416" t="s">
        <v>566</v>
      </c>
      <c r="E416" s="24">
        <v>42087</v>
      </c>
      <c r="R416" s="25"/>
      <c r="S416" s="24"/>
      <c r="T416" s="25"/>
      <c r="U416" t="s">
        <v>75</v>
      </c>
      <c r="V416" t="s">
        <v>423</v>
      </c>
      <c r="W416" t="s">
        <v>52</v>
      </c>
      <c r="X416" t="s">
        <v>66</v>
      </c>
      <c r="Y416">
        <v>0</v>
      </c>
    </row>
    <row r="417" spans="1:25" x14ac:dyDescent="0.2">
      <c r="A417">
        <v>47318</v>
      </c>
      <c r="B417" t="s">
        <v>197</v>
      </c>
      <c r="C417" t="s">
        <v>736</v>
      </c>
      <c r="D417" t="s">
        <v>185</v>
      </c>
      <c r="E417" s="24">
        <v>40592</v>
      </c>
      <c r="R417" s="25"/>
      <c r="S417" s="24"/>
      <c r="T417" s="25"/>
      <c r="U417" t="s">
        <v>75</v>
      </c>
      <c r="V417" t="s">
        <v>17</v>
      </c>
      <c r="W417" t="s">
        <v>52</v>
      </c>
      <c r="X417" t="s">
        <v>66</v>
      </c>
      <c r="Y417">
        <v>0</v>
      </c>
    </row>
    <row r="418" spans="1:25" x14ac:dyDescent="0.2">
      <c r="A418">
        <v>47509</v>
      </c>
      <c r="B418" t="s">
        <v>885</v>
      </c>
      <c r="C418" t="s">
        <v>566</v>
      </c>
      <c r="D418" t="s">
        <v>207</v>
      </c>
      <c r="E418" s="24">
        <v>38392</v>
      </c>
      <c r="R418" s="25"/>
      <c r="S418" s="24"/>
      <c r="T418" s="25"/>
      <c r="U418" t="s">
        <v>75</v>
      </c>
      <c r="V418" t="s">
        <v>19</v>
      </c>
      <c r="W418" t="s">
        <v>52</v>
      </c>
      <c r="X418" t="s">
        <v>66</v>
      </c>
      <c r="Y418">
        <v>0</v>
      </c>
    </row>
    <row r="419" spans="1:25" x14ac:dyDescent="0.2">
      <c r="A419">
        <v>47510</v>
      </c>
      <c r="B419" t="s">
        <v>62</v>
      </c>
      <c r="C419" t="s">
        <v>197</v>
      </c>
      <c r="D419" t="s">
        <v>886</v>
      </c>
      <c r="E419" s="24">
        <v>40064</v>
      </c>
      <c r="R419" s="25"/>
      <c r="S419" s="24"/>
      <c r="T419" s="25"/>
      <c r="U419" t="s">
        <v>75</v>
      </c>
      <c r="V419" t="s">
        <v>28</v>
      </c>
      <c r="W419" t="s">
        <v>52</v>
      </c>
      <c r="X419" t="s">
        <v>66</v>
      </c>
      <c r="Y419">
        <v>0</v>
      </c>
    </row>
    <row r="420" spans="1:25" x14ac:dyDescent="0.2">
      <c r="A420">
        <v>47511</v>
      </c>
      <c r="B420" t="s">
        <v>887</v>
      </c>
      <c r="C420" t="s">
        <v>888</v>
      </c>
      <c r="D420" t="s">
        <v>207</v>
      </c>
      <c r="E420" s="24">
        <v>42016</v>
      </c>
      <c r="R420" s="25"/>
      <c r="S420" s="24"/>
      <c r="T420" s="25"/>
      <c r="U420" t="s">
        <v>75</v>
      </c>
      <c r="V420" t="s">
        <v>423</v>
      </c>
      <c r="W420" t="s">
        <v>52</v>
      </c>
      <c r="X420" t="s">
        <v>66</v>
      </c>
      <c r="Y420">
        <v>0</v>
      </c>
    </row>
    <row r="421" spans="1:25" x14ac:dyDescent="0.2">
      <c r="A421">
        <v>47558</v>
      </c>
      <c r="B421" t="s">
        <v>891</v>
      </c>
      <c r="C421" t="s">
        <v>118</v>
      </c>
      <c r="D421" t="s">
        <v>553</v>
      </c>
      <c r="E421" s="24">
        <v>40485</v>
      </c>
      <c r="R421" s="25"/>
      <c r="S421" s="24"/>
      <c r="T421" s="25"/>
      <c r="U421" t="s">
        <v>75</v>
      </c>
      <c r="V421" t="s">
        <v>28</v>
      </c>
      <c r="W421" t="s">
        <v>52</v>
      </c>
      <c r="X421" t="s">
        <v>66</v>
      </c>
      <c r="Y421">
        <v>0</v>
      </c>
    </row>
    <row r="422" spans="1:25" x14ac:dyDescent="0.2">
      <c r="A422">
        <v>5277</v>
      </c>
      <c r="B422" t="s">
        <v>153</v>
      </c>
      <c r="C422" t="s">
        <v>129</v>
      </c>
      <c r="D422" t="s">
        <v>154</v>
      </c>
      <c r="E422" s="24">
        <v>30262</v>
      </c>
      <c r="S422" s="24"/>
      <c r="T422" s="25"/>
      <c r="U422" t="s">
        <v>155</v>
      </c>
      <c r="V422" t="s">
        <v>47</v>
      </c>
      <c r="W422" t="s">
        <v>52</v>
      </c>
      <c r="X422" t="s">
        <v>66</v>
      </c>
      <c r="Y422">
        <v>0</v>
      </c>
    </row>
    <row r="423" spans="1:25" x14ac:dyDescent="0.2">
      <c r="A423">
        <v>7223</v>
      </c>
      <c r="B423" t="s">
        <v>157</v>
      </c>
      <c r="C423" t="s">
        <v>158</v>
      </c>
      <c r="D423" t="s">
        <v>159</v>
      </c>
      <c r="E423" s="24">
        <v>22209</v>
      </c>
      <c r="T423" s="25"/>
      <c r="U423" t="s">
        <v>155</v>
      </c>
      <c r="V423" t="s">
        <v>47</v>
      </c>
      <c r="W423" t="s">
        <v>52</v>
      </c>
      <c r="X423" t="s">
        <v>66</v>
      </c>
      <c r="Y423">
        <v>0</v>
      </c>
    </row>
    <row r="424" spans="1:25" x14ac:dyDescent="0.2">
      <c r="A424">
        <v>24025</v>
      </c>
      <c r="B424" t="s">
        <v>319</v>
      </c>
      <c r="C424" t="s">
        <v>320</v>
      </c>
      <c r="D424" t="s">
        <v>152</v>
      </c>
      <c r="E424" s="24">
        <v>22703</v>
      </c>
      <c r="R424" s="25"/>
      <c r="S424" s="24"/>
      <c r="T424" s="25"/>
      <c r="U424" t="s">
        <v>155</v>
      </c>
      <c r="V424" t="s">
        <v>47</v>
      </c>
      <c r="W424" t="s">
        <v>52</v>
      </c>
      <c r="X424" t="s">
        <v>66</v>
      </c>
      <c r="Y424">
        <v>0</v>
      </c>
    </row>
    <row r="425" spans="1:25" x14ac:dyDescent="0.2">
      <c r="A425">
        <v>40159</v>
      </c>
      <c r="B425" t="s">
        <v>275</v>
      </c>
      <c r="C425" t="s">
        <v>366</v>
      </c>
      <c r="D425" t="s">
        <v>165</v>
      </c>
      <c r="E425" s="24">
        <v>21867</v>
      </c>
      <c r="R425" s="25"/>
      <c r="S425" s="24"/>
      <c r="T425" s="25"/>
      <c r="U425" t="s">
        <v>155</v>
      </c>
      <c r="V425" t="s">
        <v>47</v>
      </c>
      <c r="W425" t="s">
        <v>52</v>
      </c>
      <c r="X425" t="s">
        <v>66</v>
      </c>
      <c r="Y425">
        <v>0</v>
      </c>
    </row>
    <row r="426" spans="1:25" x14ac:dyDescent="0.2">
      <c r="A426">
        <v>40315</v>
      </c>
      <c r="B426" t="s">
        <v>499</v>
      </c>
      <c r="D426" t="s">
        <v>500</v>
      </c>
      <c r="E426" s="24">
        <v>27878</v>
      </c>
      <c r="R426" s="25"/>
      <c r="S426" s="24"/>
      <c r="T426" s="25"/>
      <c r="U426" t="s">
        <v>155</v>
      </c>
      <c r="V426" t="s">
        <v>47</v>
      </c>
      <c r="W426" t="s">
        <v>52</v>
      </c>
      <c r="X426" t="s">
        <v>66</v>
      </c>
      <c r="Y426">
        <v>0</v>
      </c>
    </row>
    <row r="427" spans="1:25" x14ac:dyDescent="0.2">
      <c r="A427">
        <v>40316</v>
      </c>
      <c r="B427" t="s">
        <v>501</v>
      </c>
      <c r="C427" t="s">
        <v>502</v>
      </c>
      <c r="D427" t="s">
        <v>140</v>
      </c>
      <c r="E427" s="24">
        <v>25717</v>
      </c>
      <c r="R427" s="25"/>
      <c r="S427" s="24"/>
      <c r="T427" s="25"/>
      <c r="U427" t="s">
        <v>155</v>
      </c>
      <c r="V427" t="s">
        <v>47</v>
      </c>
      <c r="W427" t="s">
        <v>52</v>
      </c>
      <c r="X427" t="s">
        <v>66</v>
      </c>
      <c r="Y427">
        <v>0</v>
      </c>
    </row>
    <row r="428" spans="1:25" x14ac:dyDescent="0.2">
      <c r="A428">
        <v>40317</v>
      </c>
      <c r="B428" t="s">
        <v>129</v>
      </c>
      <c r="C428" t="s">
        <v>281</v>
      </c>
      <c r="D428" t="s">
        <v>250</v>
      </c>
      <c r="E428" s="24">
        <v>19508</v>
      </c>
      <c r="R428" s="25"/>
      <c r="S428" s="24"/>
      <c r="T428" s="25"/>
      <c r="U428" t="s">
        <v>155</v>
      </c>
      <c r="V428" t="s">
        <v>47</v>
      </c>
      <c r="W428" t="s">
        <v>52</v>
      </c>
      <c r="X428" t="s">
        <v>66</v>
      </c>
      <c r="Y428">
        <v>0</v>
      </c>
    </row>
    <row r="429" spans="1:25" x14ac:dyDescent="0.2">
      <c r="A429">
        <v>40318</v>
      </c>
      <c r="B429" t="s">
        <v>503</v>
      </c>
      <c r="C429" t="s">
        <v>54</v>
      </c>
      <c r="D429" t="s">
        <v>504</v>
      </c>
      <c r="E429" s="24">
        <v>29200</v>
      </c>
      <c r="R429" s="25"/>
      <c r="S429" s="24"/>
      <c r="T429" s="25"/>
      <c r="U429" t="s">
        <v>155</v>
      </c>
      <c r="V429" t="s">
        <v>47</v>
      </c>
      <c r="W429" t="s">
        <v>52</v>
      </c>
      <c r="X429" t="s">
        <v>66</v>
      </c>
      <c r="Y429">
        <v>0</v>
      </c>
    </row>
    <row r="430" spans="1:25" x14ac:dyDescent="0.2">
      <c r="A430">
        <v>40320</v>
      </c>
      <c r="B430" t="s">
        <v>177</v>
      </c>
      <c r="C430" t="s">
        <v>505</v>
      </c>
      <c r="D430" t="s">
        <v>506</v>
      </c>
      <c r="E430" s="24">
        <v>41552</v>
      </c>
      <c r="R430" s="25"/>
      <c r="S430" s="24"/>
      <c r="T430" s="25"/>
      <c r="U430" t="s">
        <v>155</v>
      </c>
      <c r="V430" t="s">
        <v>392</v>
      </c>
      <c r="W430" t="s">
        <v>52</v>
      </c>
      <c r="X430" t="s">
        <v>66</v>
      </c>
      <c r="Y430">
        <v>0</v>
      </c>
    </row>
    <row r="431" spans="1:25" x14ac:dyDescent="0.2">
      <c r="A431">
        <v>40510</v>
      </c>
      <c r="B431" t="s">
        <v>515</v>
      </c>
      <c r="C431" t="s">
        <v>516</v>
      </c>
      <c r="D431" t="s">
        <v>517</v>
      </c>
      <c r="E431" s="24">
        <v>21727</v>
      </c>
      <c r="R431" s="25"/>
      <c r="S431" s="24"/>
      <c r="T431" s="25"/>
      <c r="U431" t="s">
        <v>155</v>
      </c>
      <c r="V431" t="s">
        <v>47</v>
      </c>
      <c r="W431" t="s">
        <v>52</v>
      </c>
      <c r="X431" t="s">
        <v>66</v>
      </c>
      <c r="Y431">
        <v>0</v>
      </c>
    </row>
    <row r="432" spans="1:25" x14ac:dyDescent="0.2">
      <c r="A432">
        <v>40793</v>
      </c>
      <c r="B432" t="s">
        <v>528</v>
      </c>
      <c r="C432" t="s">
        <v>111</v>
      </c>
      <c r="D432" t="s">
        <v>299</v>
      </c>
      <c r="E432" s="24">
        <v>21115</v>
      </c>
      <c r="R432" s="25"/>
      <c r="S432" s="24"/>
      <c r="T432" s="25"/>
      <c r="U432" t="s">
        <v>155</v>
      </c>
      <c r="V432" t="s">
        <v>47</v>
      </c>
      <c r="W432" t="s">
        <v>52</v>
      </c>
      <c r="X432" t="s">
        <v>66</v>
      </c>
      <c r="Y432">
        <v>0</v>
      </c>
    </row>
    <row r="433" spans="1:25" x14ac:dyDescent="0.2">
      <c r="A433">
        <v>42782</v>
      </c>
      <c r="B433" t="s">
        <v>579</v>
      </c>
      <c r="C433" t="s">
        <v>579</v>
      </c>
      <c r="D433" t="s">
        <v>580</v>
      </c>
      <c r="E433" s="24">
        <v>41491</v>
      </c>
      <c r="R433" s="25"/>
      <c r="S433" s="24"/>
      <c r="T433" s="25"/>
      <c r="U433" t="s">
        <v>155</v>
      </c>
      <c r="V433" t="s">
        <v>392</v>
      </c>
      <c r="W433" t="s">
        <v>52</v>
      </c>
      <c r="X433" t="s">
        <v>66</v>
      </c>
      <c r="Y433">
        <v>0</v>
      </c>
    </row>
    <row r="434" spans="1:25" x14ac:dyDescent="0.2">
      <c r="A434">
        <v>42783</v>
      </c>
      <c r="B434" t="s">
        <v>579</v>
      </c>
      <c r="C434" t="s">
        <v>579</v>
      </c>
      <c r="D434" t="s">
        <v>581</v>
      </c>
      <c r="E434" s="24">
        <v>40911</v>
      </c>
      <c r="R434" s="25"/>
      <c r="S434" s="24"/>
      <c r="T434" s="25"/>
      <c r="U434" t="s">
        <v>155</v>
      </c>
      <c r="V434" t="s">
        <v>17</v>
      </c>
      <c r="W434" t="s">
        <v>52</v>
      </c>
      <c r="X434" t="s">
        <v>66</v>
      </c>
      <c r="Y434">
        <v>0</v>
      </c>
    </row>
    <row r="435" spans="1:25" x14ac:dyDescent="0.2">
      <c r="A435">
        <v>42795</v>
      </c>
      <c r="B435" t="s">
        <v>505</v>
      </c>
      <c r="C435" t="s">
        <v>585</v>
      </c>
      <c r="D435" t="s">
        <v>550</v>
      </c>
      <c r="E435" s="24">
        <v>29753</v>
      </c>
      <c r="R435" s="25"/>
      <c r="S435" s="24"/>
      <c r="T435" s="25"/>
      <c r="U435" t="s">
        <v>155</v>
      </c>
      <c r="V435" t="s">
        <v>47</v>
      </c>
      <c r="W435" t="s">
        <v>52</v>
      </c>
      <c r="X435" t="s">
        <v>66</v>
      </c>
      <c r="Y435">
        <v>0</v>
      </c>
    </row>
    <row r="436" spans="1:25" x14ac:dyDescent="0.2">
      <c r="A436">
        <v>42913</v>
      </c>
      <c r="B436" t="s">
        <v>588</v>
      </c>
      <c r="C436" t="s">
        <v>589</v>
      </c>
      <c r="D436" t="s">
        <v>391</v>
      </c>
      <c r="E436" s="24">
        <v>34481</v>
      </c>
      <c r="R436" s="25"/>
      <c r="S436" s="24"/>
      <c r="T436" s="25"/>
      <c r="U436" t="s">
        <v>155</v>
      </c>
      <c r="V436" t="s">
        <v>20</v>
      </c>
      <c r="W436" t="s">
        <v>52</v>
      </c>
      <c r="X436" t="s">
        <v>66</v>
      </c>
      <c r="Y436">
        <v>0</v>
      </c>
    </row>
    <row r="437" spans="1:25" x14ac:dyDescent="0.2">
      <c r="A437">
        <v>45169</v>
      </c>
      <c r="B437" t="s">
        <v>668</v>
      </c>
      <c r="C437" t="s">
        <v>61</v>
      </c>
      <c r="D437" t="s">
        <v>669</v>
      </c>
      <c r="E437" s="24">
        <v>21923</v>
      </c>
      <c r="R437" s="25"/>
      <c r="S437" s="24"/>
      <c r="T437" s="25"/>
      <c r="U437" t="s">
        <v>155</v>
      </c>
      <c r="V437" t="s">
        <v>47</v>
      </c>
      <c r="W437" t="s">
        <v>52</v>
      </c>
      <c r="X437" t="s">
        <v>66</v>
      </c>
      <c r="Y437">
        <v>0</v>
      </c>
    </row>
    <row r="438" spans="1:25" x14ac:dyDescent="0.2">
      <c r="A438">
        <v>45173</v>
      </c>
      <c r="B438" t="s">
        <v>655</v>
      </c>
      <c r="C438" t="s">
        <v>672</v>
      </c>
      <c r="D438" t="s">
        <v>673</v>
      </c>
      <c r="E438" s="24">
        <v>41375</v>
      </c>
      <c r="R438" s="25"/>
      <c r="S438" s="24"/>
      <c r="T438" s="25"/>
      <c r="U438" t="s">
        <v>155</v>
      </c>
      <c r="V438" t="s">
        <v>392</v>
      </c>
      <c r="W438" t="s">
        <v>52</v>
      </c>
      <c r="X438" t="s">
        <v>66</v>
      </c>
      <c r="Y438">
        <v>0</v>
      </c>
    </row>
    <row r="439" spans="1:25" x14ac:dyDescent="0.2">
      <c r="A439">
        <v>45174</v>
      </c>
      <c r="B439" t="s">
        <v>674</v>
      </c>
      <c r="C439" t="s">
        <v>405</v>
      </c>
      <c r="D439" t="s">
        <v>675</v>
      </c>
      <c r="E439" s="24">
        <v>30511</v>
      </c>
      <c r="R439" s="25"/>
      <c r="S439" s="24"/>
      <c r="T439" s="25"/>
      <c r="U439" t="s">
        <v>155</v>
      </c>
      <c r="V439" t="s">
        <v>47</v>
      </c>
      <c r="W439" t="s">
        <v>52</v>
      </c>
      <c r="X439" t="s">
        <v>66</v>
      </c>
      <c r="Y439">
        <v>0</v>
      </c>
    </row>
    <row r="440" spans="1:25" x14ac:dyDescent="0.2">
      <c r="A440">
        <v>45175</v>
      </c>
      <c r="B440" t="s">
        <v>187</v>
      </c>
      <c r="C440" t="s">
        <v>631</v>
      </c>
      <c r="D440" t="s">
        <v>302</v>
      </c>
      <c r="E440" s="24">
        <v>27167</v>
      </c>
      <c r="R440" s="25"/>
      <c r="S440" s="24"/>
      <c r="T440" s="25"/>
      <c r="U440" t="s">
        <v>155</v>
      </c>
      <c r="V440" t="s">
        <v>47</v>
      </c>
      <c r="W440" t="s">
        <v>52</v>
      </c>
      <c r="X440" t="s">
        <v>66</v>
      </c>
      <c r="Y440">
        <v>0</v>
      </c>
    </row>
    <row r="441" spans="1:25" x14ac:dyDescent="0.2">
      <c r="A441">
        <v>47456</v>
      </c>
      <c r="B441" t="s">
        <v>862</v>
      </c>
      <c r="C441" t="s">
        <v>61</v>
      </c>
      <c r="D441" t="s">
        <v>128</v>
      </c>
      <c r="E441" s="24">
        <v>40912</v>
      </c>
      <c r="R441" s="25"/>
      <c r="S441" s="24"/>
      <c r="T441" s="25"/>
      <c r="U441" t="s">
        <v>155</v>
      </c>
      <c r="V441" t="s">
        <v>17</v>
      </c>
      <c r="W441" t="s">
        <v>52</v>
      </c>
      <c r="X441" t="s">
        <v>66</v>
      </c>
      <c r="Y441">
        <v>0</v>
      </c>
    </row>
    <row r="442" spans="1:25" x14ac:dyDescent="0.2">
      <c r="A442">
        <v>47457</v>
      </c>
      <c r="B442" t="s">
        <v>863</v>
      </c>
      <c r="C442" t="s">
        <v>864</v>
      </c>
      <c r="D442" t="s">
        <v>249</v>
      </c>
      <c r="E442" s="24">
        <v>41437</v>
      </c>
      <c r="R442" s="25"/>
      <c r="S442" s="24"/>
      <c r="T442" s="25"/>
      <c r="U442" t="s">
        <v>155</v>
      </c>
      <c r="V442" t="s">
        <v>392</v>
      </c>
      <c r="W442" t="s">
        <v>52</v>
      </c>
      <c r="X442" t="s">
        <v>66</v>
      </c>
      <c r="Y442">
        <v>0</v>
      </c>
    </row>
    <row r="443" spans="1:25" x14ac:dyDescent="0.2">
      <c r="A443">
        <v>47458</v>
      </c>
      <c r="B443" t="s">
        <v>197</v>
      </c>
      <c r="C443" t="s">
        <v>865</v>
      </c>
      <c r="D443" t="s">
        <v>866</v>
      </c>
      <c r="E443" s="24">
        <v>41711</v>
      </c>
      <c r="R443" s="25"/>
      <c r="S443" s="24"/>
      <c r="T443" s="25"/>
      <c r="U443" t="s">
        <v>155</v>
      </c>
      <c r="V443" t="s">
        <v>392</v>
      </c>
      <c r="W443" t="s">
        <v>52</v>
      </c>
      <c r="X443" t="s">
        <v>66</v>
      </c>
      <c r="Y443">
        <v>0</v>
      </c>
    </row>
    <row r="444" spans="1:25" x14ac:dyDescent="0.2">
      <c r="A444">
        <v>47459</v>
      </c>
      <c r="B444" t="s">
        <v>62</v>
      </c>
      <c r="C444" t="s">
        <v>867</v>
      </c>
      <c r="D444" t="s">
        <v>868</v>
      </c>
      <c r="E444" s="24">
        <v>42568</v>
      </c>
      <c r="R444" s="25"/>
      <c r="S444" s="24"/>
      <c r="T444" s="25"/>
      <c r="U444" t="s">
        <v>155</v>
      </c>
      <c r="V444" t="s">
        <v>423</v>
      </c>
      <c r="W444" t="s">
        <v>52</v>
      </c>
      <c r="X444" t="s">
        <v>66</v>
      </c>
      <c r="Y444">
        <v>0</v>
      </c>
    </row>
    <row r="445" spans="1:25" x14ac:dyDescent="0.2">
      <c r="A445">
        <v>47460</v>
      </c>
      <c r="B445" t="s">
        <v>441</v>
      </c>
      <c r="C445" t="s">
        <v>869</v>
      </c>
      <c r="D445" t="s">
        <v>870</v>
      </c>
      <c r="E445" s="24">
        <v>41897</v>
      </c>
      <c r="R445" s="25"/>
      <c r="S445" s="24"/>
      <c r="T445" s="25"/>
      <c r="U445" t="s">
        <v>155</v>
      </c>
      <c r="V445" t="s">
        <v>392</v>
      </c>
      <c r="W445" t="s">
        <v>52</v>
      </c>
      <c r="X445" t="s">
        <v>66</v>
      </c>
      <c r="Y445">
        <v>0</v>
      </c>
    </row>
    <row r="446" spans="1:25" x14ac:dyDescent="0.2">
      <c r="A446">
        <v>47461</v>
      </c>
      <c r="B446" t="s">
        <v>441</v>
      </c>
      <c r="C446" t="s">
        <v>91</v>
      </c>
      <c r="D446" t="s">
        <v>434</v>
      </c>
      <c r="E446" s="24">
        <v>43219</v>
      </c>
      <c r="R446" s="25"/>
      <c r="S446" s="24"/>
      <c r="T446" s="25"/>
      <c r="U446" t="s">
        <v>155</v>
      </c>
      <c r="V446" t="s">
        <v>423</v>
      </c>
      <c r="W446" t="s">
        <v>52</v>
      </c>
      <c r="X446" t="s">
        <v>66</v>
      </c>
      <c r="Y446">
        <v>0</v>
      </c>
    </row>
    <row r="447" spans="1:25" x14ac:dyDescent="0.2">
      <c r="A447">
        <v>47462</v>
      </c>
      <c r="B447" t="s">
        <v>256</v>
      </c>
      <c r="C447" t="s">
        <v>219</v>
      </c>
      <c r="D447" t="s">
        <v>203</v>
      </c>
      <c r="E447" s="24">
        <v>42509</v>
      </c>
      <c r="R447" s="25"/>
      <c r="S447" s="24"/>
      <c r="T447" s="25"/>
      <c r="U447" t="s">
        <v>155</v>
      </c>
      <c r="V447" t="s">
        <v>423</v>
      </c>
      <c r="W447" t="s">
        <v>52</v>
      </c>
      <c r="X447" t="s">
        <v>66</v>
      </c>
      <c r="Y447">
        <v>0</v>
      </c>
    </row>
    <row r="448" spans="1:25" x14ac:dyDescent="0.2">
      <c r="A448">
        <v>47463</v>
      </c>
      <c r="B448" t="s">
        <v>281</v>
      </c>
      <c r="C448" t="s">
        <v>871</v>
      </c>
      <c r="D448" t="s">
        <v>175</v>
      </c>
      <c r="E448" s="24">
        <v>28397</v>
      </c>
      <c r="R448" s="25"/>
      <c r="S448" s="24"/>
      <c r="T448" s="25"/>
      <c r="U448" t="s">
        <v>155</v>
      </c>
      <c r="V448" t="s">
        <v>47</v>
      </c>
      <c r="W448" t="s">
        <v>52</v>
      </c>
      <c r="X448" t="s">
        <v>66</v>
      </c>
      <c r="Y448">
        <v>0</v>
      </c>
    </row>
    <row r="449" spans="1:25" x14ac:dyDescent="0.2">
      <c r="A449">
        <v>47471</v>
      </c>
      <c r="B449" t="s">
        <v>872</v>
      </c>
      <c r="C449" t="s">
        <v>873</v>
      </c>
      <c r="D449" t="s">
        <v>874</v>
      </c>
      <c r="E449" s="24">
        <v>24394</v>
      </c>
      <c r="R449" s="25"/>
      <c r="S449" s="24"/>
      <c r="T449" s="25"/>
      <c r="U449" t="s">
        <v>155</v>
      </c>
      <c r="V449" t="s">
        <v>47</v>
      </c>
      <c r="W449" t="s">
        <v>52</v>
      </c>
      <c r="X449" t="s">
        <v>66</v>
      </c>
      <c r="Y449">
        <v>0</v>
      </c>
    </row>
    <row r="450" spans="1:25" x14ac:dyDescent="0.2">
      <c r="A450">
        <v>47556</v>
      </c>
      <c r="B450" t="s">
        <v>889</v>
      </c>
      <c r="C450" t="s">
        <v>890</v>
      </c>
      <c r="D450" t="s">
        <v>306</v>
      </c>
      <c r="E450" s="24">
        <v>22798</v>
      </c>
      <c r="R450" s="25"/>
      <c r="S450" s="24"/>
      <c r="T450" s="25"/>
      <c r="U450" t="s">
        <v>155</v>
      </c>
      <c r="V450" t="s">
        <v>47</v>
      </c>
      <c r="W450" t="s">
        <v>52</v>
      </c>
      <c r="X450" t="s">
        <v>66</v>
      </c>
      <c r="Y450">
        <v>0</v>
      </c>
    </row>
    <row r="451" spans="1:25" x14ac:dyDescent="0.2">
      <c r="A451">
        <v>23563</v>
      </c>
      <c r="B451" t="s">
        <v>295</v>
      </c>
      <c r="C451" t="s">
        <v>259</v>
      </c>
      <c r="D451" t="s">
        <v>89</v>
      </c>
      <c r="E451" s="24">
        <v>24924</v>
      </c>
      <c r="R451" s="25"/>
      <c r="S451" s="24"/>
      <c r="T451" s="25"/>
      <c r="U451" t="s">
        <v>90</v>
      </c>
      <c r="V451" t="s">
        <v>47</v>
      </c>
      <c r="W451" t="s">
        <v>52</v>
      </c>
      <c r="X451" t="s">
        <v>66</v>
      </c>
      <c r="Y451">
        <v>0</v>
      </c>
    </row>
    <row r="452" spans="1:25" x14ac:dyDescent="0.2">
      <c r="A452">
        <v>23564</v>
      </c>
      <c r="B452" t="s">
        <v>99</v>
      </c>
      <c r="C452" t="s">
        <v>67</v>
      </c>
      <c r="D452" t="s">
        <v>189</v>
      </c>
      <c r="E452" s="24">
        <v>22070</v>
      </c>
      <c r="R452" s="25"/>
      <c r="S452" s="24"/>
      <c r="T452" s="25"/>
      <c r="U452" t="s">
        <v>90</v>
      </c>
      <c r="V452" t="s">
        <v>47</v>
      </c>
      <c r="W452" t="s">
        <v>52</v>
      </c>
      <c r="X452" t="s">
        <v>66</v>
      </c>
      <c r="Y452">
        <v>0</v>
      </c>
    </row>
    <row r="453" spans="1:25" x14ac:dyDescent="0.2">
      <c r="A453">
        <v>23567</v>
      </c>
      <c r="B453" t="s">
        <v>296</v>
      </c>
      <c r="C453" t="s">
        <v>129</v>
      </c>
      <c r="D453" t="s">
        <v>46</v>
      </c>
      <c r="E453" s="24">
        <v>20944</v>
      </c>
      <c r="R453" s="25"/>
      <c r="S453" s="24"/>
      <c r="T453" s="25"/>
      <c r="U453" t="s">
        <v>90</v>
      </c>
      <c r="V453" t="s">
        <v>47</v>
      </c>
      <c r="W453" t="s">
        <v>52</v>
      </c>
      <c r="X453" t="s">
        <v>66</v>
      </c>
      <c r="Y453">
        <v>0</v>
      </c>
    </row>
    <row r="454" spans="1:25" x14ac:dyDescent="0.2">
      <c r="A454">
        <v>31437</v>
      </c>
      <c r="B454" t="s">
        <v>380</v>
      </c>
      <c r="C454" t="s">
        <v>381</v>
      </c>
      <c r="D454" t="s">
        <v>145</v>
      </c>
      <c r="E454" s="24">
        <v>20186</v>
      </c>
      <c r="R454" s="25"/>
      <c r="S454" s="24"/>
      <c r="T454" s="25"/>
      <c r="U454" t="s">
        <v>90</v>
      </c>
      <c r="V454" t="s">
        <v>47</v>
      </c>
      <c r="W454" t="s">
        <v>52</v>
      </c>
      <c r="X454" t="s">
        <v>66</v>
      </c>
      <c r="Y454">
        <v>0</v>
      </c>
    </row>
    <row r="455" spans="1:25" x14ac:dyDescent="0.2">
      <c r="A455">
        <v>33293</v>
      </c>
      <c r="B455" t="s">
        <v>394</v>
      </c>
      <c r="C455" t="s">
        <v>395</v>
      </c>
      <c r="D455" t="s">
        <v>396</v>
      </c>
      <c r="E455" s="24">
        <v>20111</v>
      </c>
      <c r="R455" s="25"/>
      <c r="S455" s="24"/>
      <c r="T455" s="25"/>
      <c r="U455" t="s">
        <v>90</v>
      </c>
      <c r="V455" t="s">
        <v>47</v>
      </c>
      <c r="W455" t="s">
        <v>52</v>
      </c>
      <c r="X455" t="s">
        <v>66</v>
      </c>
      <c r="Y455">
        <v>0</v>
      </c>
    </row>
    <row r="456" spans="1:25" x14ac:dyDescent="0.2">
      <c r="A456">
        <v>41989</v>
      </c>
      <c r="B456" t="s">
        <v>554</v>
      </c>
      <c r="C456" t="s">
        <v>374</v>
      </c>
      <c r="D456" t="s">
        <v>555</v>
      </c>
      <c r="E456" s="24">
        <v>26615</v>
      </c>
      <c r="R456" s="25"/>
      <c r="S456" s="24"/>
      <c r="T456" s="25"/>
      <c r="U456" t="s">
        <v>90</v>
      </c>
      <c r="V456" t="s">
        <v>47</v>
      </c>
      <c r="W456" t="s">
        <v>52</v>
      </c>
      <c r="X456" t="s">
        <v>66</v>
      </c>
      <c r="Y456">
        <v>0</v>
      </c>
    </row>
    <row r="457" spans="1:25" x14ac:dyDescent="0.2">
      <c r="A457">
        <v>46802</v>
      </c>
      <c r="B457" t="s">
        <v>129</v>
      </c>
      <c r="C457" t="s">
        <v>758</v>
      </c>
      <c r="D457" t="s">
        <v>759</v>
      </c>
      <c r="E457" s="24">
        <v>26782</v>
      </c>
      <c r="R457" s="25"/>
      <c r="S457" s="24"/>
      <c r="T457" s="25"/>
      <c r="U457" t="s">
        <v>90</v>
      </c>
      <c r="V457" t="s">
        <v>47</v>
      </c>
      <c r="W457" t="s">
        <v>52</v>
      </c>
      <c r="X457" t="s">
        <v>66</v>
      </c>
      <c r="Y457">
        <v>0</v>
      </c>
    </row>
    <row r="458" spans="1:25" x14ac:dyDescent="0.2">
      <c r="A458">
        <v>46806</v>
      </c>
      <c r="B458" t="s">
        <v>763</v>
      </c>
      <c r="C458" t="s">
        <v>84</v>
      </c>
      <c r="D458" t="s">
        <v>764</v>
      </c>
      <c r="E458" s="24">
        <v>28453</v>
      </c>
      <c r="R458" s="25"/>
      <c r="S458" s="24"/>
      <c r="T458" s="25"/>
      <c r="U458" t="s">
        <v>90</v>
      </c>
      <c r="V458" t="s">
        <v>47</v>
      </c>
      <c r="W458" t="s">
        <v>52</v>
      </c>
      <c r="X458" t="s">
        <v>66</v>
      </c>
      <c r="Y458">
        <v>0</v>
      </c>
    </row>
    <row r="459" spans="1:25" x14ac:dyDescent="0.2">
      <c r="A459">
        <v>46810</v>
      </c>
      <c r="B459" t="s">
        <v>767</v>
      </c>
      <c r="C459" t="s">
        <v>177</v>
      </c>
      <c r="D459" t="s">
        <v>54</v>
      </c>
      <c r="E459" s="24">
        <v>32002</v>
      </c>
      <c r="R459" s="25"/>
      <c r="S459" s="24"/>
      <c r="T459" s="25"/>
      <c r="U459" t="s">
        <v>90</v>
      </c>
      <c r="V459" t="s">
        <v>20</v>
      </c>
      <c r="W459" t="s">
        <v>52</v>
      </c>
      <c r="X459" t="s">
        <v>66</v>
      </c>
      <c r="Y459">
        <v>0</v>
      </c>
    </row>
    <row r="460" spans="1:25" x14ac:dyDescent="0.2">
      <c r="A460">
        <v>46812</v>
      </c>
      <c r="B460" t="s">
        <v>129</v>
      </c>
      <c r="C460" t="s">
        <v>768</v>
      </c>
      <c r="D460" t="s">
        <v>140</v>
      </c>
      <c r="E460" s="24">
        <v>28377</v>
      </c>
      <c r="R460" s="25"/>
      <c r="S460" s="24"/>
      <c r="T460" s="25"/>
      <c r="U460" t="s">
        <v>90</v>
      </c>
      <c r="V460" t="s">
        <v>47</v>
      </c>
      <c r="W460" t="s">
        <v>52</v>
      </c>
      <c r="X460" t="s">
        <v>66</v>
      </c>
      <c r="Y460">
        <v>0</v>
      </c>
    </row>
    <row r="461" spans="1:25" x14ac:dyDescent="0.2">
      <c r="A461">
        <v>46813</v>
      </c>
      <c r="B461" t="s">
        <v>129</v>
      </c>
      <c r="C461" t="s">
        <v>91</v>
      </c>
      <c r="D461" t="s">
        <v>769</v>
      </c>
      <c r="E461" s="24">
        <v>42202</v>
      </c>
      <c r="R461" s="25"/>
      <c r="S461" s="24"/>
      <c r="T461" s="25"/>
      <c r="U461" t="s">
        <v>90</v>
      </c>
      <c r="V461" t="s">
        <v>423</v>
      </c>
      <c r="W461" t="s">
        <v>52</v>
      </c>
      <c r="X461" t="s">
        <v>66</v>
      </c>
      <c r="Y461">
        <v>0</v>
      </c>
    </row>
    <row r="462" spans="1:25" x14ac:dyDescent="0.2">
      <c r="A462">
        <v>46814</v>
      </c>
      <c r="B462" t="s">
        <v>707</v>
      </c>
      <c r="C462" t="s">
        <v>770</v>
      </c>
      <c r="D462" t="s">
        <v>243</v>
      </c>
      <c r="E462" s="24">
        <v>27312</v>
      </c>
      <c r="R462" s="25"/>
      <c r="S462" s="24"/>
      <c r="T462" s="25"/>
      <c r="U462" t="s">
        <v>90</v>
      </c>
      <c r="V462" t="s">
        <v>47</v>
      </c>
      <c r="W462" t="s">
        <v>52</v>
      </c>
      <c r="X462" t="s">
        <v>66</v>
      </c>
      <c r="Y462">
        <v>0</v>
      </c>
    </row>
    <row r="463" spans="1:25" x14ac:dyDescent="0.2">
      <c r="A463">
        <v>46815</v>
      </c>
      <c r="B463" t="s">
        <v>771</v>
      </c>
      <c r="C463" t="s">
        <v>772</v>
      </c>
      <c r="D463" t="s">
        <v>238</v>
      </c>
      <c r="E463" s="24">
        <v>29726</v>
      </c>
      <c r="R463" s="25"/>
      <c r="S463" s="24"/>
      <c r="T463" s="25"/>
      <c r="U463" t="s">
        <v>90</v>
      </c>
      <c r="V463" t="s">
        <v>47</v>
      </c>
      <c r="W463" t="s">
        <v>52</v>
      </c>
      <c r="X463" t="s">
        <v>66</v>
      </c>
      <c r="Y463">
        <v>0</v>
      </c>
    </row>
    <row r="464" spans="1:25" x14ac:dyDescent="0.2">
      <c r="A464">
        <v>46817</v>
      </c>
      <c r="B464" t="s">
        <v>73</v>
      </c>
      <c r="C464" t="s">
        <v>775</v>
      </c>
      <c r="D464" t="s">
        <v>238</v>
      </c>
      <c r="E464" s="24">
        <v>28685</v>
      </c>
      <c r="R464" s="25"/>
      <c r="S464" s="24"/>
      <c r="T464" s="25"/>
      <c r="U464" t="s">
        <v>90</v>
      </c>
      <c r="V464" t="s">
        <v>47</v>
      </c>
      <c r="W464" t="s">
        <v>52</v>
      </c>
      <c r="X464" t="s">
        <v>66</v>
      </c>
      <c r="Y464">
        <v>0</v>
      </c>
    </row>
    <row r="465" spans="1:25" x14ac:dyDescent="0.2">
      <c r="A465">
        <v>46818</v>
      </c>
      <c r="B465" t="s">
        <v>707</v>
      </c>
      <c r="C465" t="s">
        <v>708</v>
      </c>
      <c r="D465" t="s">
        <v>776</v>
      </c>
      <c r="E465" s="24">
        <v>42080</v>
      </c>
      <c r="R465" s="25"/>
      <c r="S465" s="24"/>
      <c r="T465" s="25"/>
      <c r="U465" t="s">
        <v>90</v>
      </c>
      <c r="V465" t="s">
        <v>423</v>
      </c>
      <c r="W465" t="s">
        <v>52</v>
      </c>
      <c r="X465" t="s">
        <v>66</v>
      </c>
      <c r="Y465">
        <v>0</v>
      </c>
    </row>
    <row r="466" spans="1:25" x14ac:dyDescent="0.2">
      <c r="A466">
        <v>46819</v>
      </c>
      <c r="B466" t="s">
        <v>67</v>
      </c>
      <c r="C466" t="s">
        <v>129</v>
      </c>
      <c r="D466" t="s">
        <v>777</v>
      </c>
      <c r="E466" s="24">
        <v>30678</v>
      </c>
      <c r="R466" s="25"/>
      <c r="S466" s="24"/>
      <c r="T466" s="25"/>
      <c r="U466" t="s">
        <v>90</v>
      </c>
      <c r="V466" t="s">
        <v>47</v>
      </c>
      <c r="W466" t="s">
        <v>52</v>
      </c>
      <c r="X466" t="s">
        <v>66</v>
      </c>
      <c r="Y466">
        <v>0</v>
      </c>
    </row>
    <row r="467" spans="1:25" x14ac:dyDescent="0.2">
      <c r="A467">
        <v>46867</v>
      </c>
      <c r="B467" t="s">
        <v>771</v>
      </c>
      <c r="C467" t="s">
        <v>45</v>
      </c>
      <c r="D467" t="s">
        <v>747</v>
      </c>
      <c r="E467" s="24">
        <v>42350</v>
      </c>
      <c r="R467" s="25"/>
      <c r="S467" s="24"/>
      <c r="T467" s="25"/>
      <c r="U467" t="s">
        <v>90</v>
      </c>
      <c r="V467" t="s">
        <v>423</v>
      </c>
      <c r="W467" t="s">
        <v>52</v>
      </c>
      <c r="X467" t="s">
        <v>66</v>
      </c>
      <c r="Y467">
        <v>0</v>
      </c>
    </row>
    <row r="468" spans="1:25" x14ac:dyDescent="0.2">
      <c r="A468">
        <v>46876</v>
      </c>
      <c r="B468" t="s">
        <v>786</v>
      </c>
      <c r="D468" t="s">
        <v>787</v>
      </c>
      <c r="E468" s="24">
        <v>27644</v>
      </c>
      <c r="R468" s="25"/>
      <c r="S468" s="24"/>
      <c r="T468" s="25"/>
      <c r="U468" t="s">
        <v>90</v>
      </c>
      <c r="V468" t="s">
        <v>47</v>
      </c>
      <c r="W468" t="s">
        <v>52</v>
      </c>
      <c r="X468" t="s">
        <v>66</v>
      </c>
      <c r="Y468">
        <v>0</v>
      </c>
    </row>
    <row r="469" spans="1:25" x14ac:dyDescent="0.2">
      <c r="A469">
        <v>42777</v>
      </c>
      <c r="B469" t="s">
        <v>445</v>
      </c>
      <c r="C469" t="s">
        <v>197</v>
      </c>
      <c r="D469" t="s">
        <v>576</v>
      </c>
      <c r="E469" s="24">
        <v>40868</v>
      </c>
      <c r="R469" s="25"/>
      <c r="S469" s="24"/>
      <c r="T469" s="25"/>
      <c r="U469" t="s">
        <v>346</v>
      </c>
      <c r="V469" t="s">
        <v>17</v>
      </c>
      <c r="W469" t="s">
        <v>52</v>
      </c>
      <c r="X469" t="s">
        <v>66</v>
      </c>
      <c r="Y469">
        <v>0</v>
      </c>
    </row>
    <row r="470" spans="1:25" x14ac:dyDescent="0.2">
      <c r="A470">
        <v>44970</v>
      </c>
      <c r="B470" t="s">
        <v>129</v>
      </c>
      <c r="C470" t="s">
        <v>73</v>
      </c>
      <c r="D470" t="s">
        <v>662</v>
      </c>
      <c r="E470" s="24">
        <v>22724</v>
      </c>
      <c r="R470" s="25"/>
      <c r="S470" s="24"/>
      <c r="T470" s="25"/>
      <c r="U470" t="s">
        <v>346</v>
      </c>
      <c r="V470" t="s">
        <v>47</v>
      </c>
      <c r="W470" t="s">
        <v>52</v>
      </c>
      <c r="X470" t="s">
        <v>66</v>
      </c>
      <c r="Y470">
        <v>0</v>
      </c>
    </row>
    <row r="471" spans="1:25" x14ac:dyDescent="0.2">
      <c r="A471">
        <v>44974</v>
      </c>
      <c r="B471" t="s">
        <v>344</v>
      </c>
      <c r="C471" t="s">
        <v>157</v>
      </c>
      <c r="D471" t="s">
        <v>274</v>
      </c>
      <c r="E471" s="24">
        <v>43071</v>
      </c>
      <c r="R471" s="25"/>
      <c r="S471" s="24"/>
      <c r="T471" s="25"/>
      <c r="U471" t="s">
        <v>346</v>
      </c>
      <c r="V471" t="s">
        <v>423</v>
      </c>
      <c r="W471" t="s">
        <v>52</v>
      </c>
      <c r="X471" t="s">
        <v>66</v>
      </c>
      <c r="Y471">
        <v>0</v>
      </c>
    </row>
    <row r="472" spans="1:25" x14ac:dyDescent="0.2">
      <c r="A472">
        <v>45737</v>
      </c>
      <c r="B472" t="s">
        <v>120</v>
      </c>
      <c r="C472" t="s">
        <v>84</v>
      </c>
      <c r="D472" t="s">
        <v>391</v>
      </c>
      <c r="E472" s="24">
        <v>25755</v>
      </c>
      <c r="R472" s="25"/>
      <c r="S472" s="24"/>
      <c r="T472" s="25"/>
      <c r="U472" t="s">
        <v>346</v>
      </c>
      <c r="V472" t="s">
        <v>47</v>
      </c>
      <c r="W472" t="s">
        <v>52</v>
      </c>
      <c r="X472" t="s">
        <v>66</v>
      </c>
      <c r="Y472">
        <v>0</v>
      </c>
    </row>
    <row r="473" spans="1:25" x14ac:dyDescent="0.2">
      <c r="A473">
        <v>46243</v>
      </c>
      <c r="B473" t="s">
        <v>73</v>
      </c>
      <c r="C473" t="s">
        <v>731</v>
      </c>
      <c r="D473" t="s">
        <v>108</v>
      </c>
      <c r="E473" s="24">
        <v>29281</v>
      </c>
      <c r="R473" s="25"/>
      <c r="S473" s="24"/>
      <c r="T473" s="25"/>
      <c r="U473" t="s">
        <v>346</v>
      </c>
      <c r="V473" t="s">
        <v>47</v>
      </c>
      <c r="W473" t="s">
        <v>52</v>
      </c>
      <c r="X473" t="s">
        <v>66</v>
      </c>
      <c r="Y473">
        <v>0</v>
      </c>
    </row>
    <row r="474" spans="1:25" x14ac:dyDescent="0.2">
      <c r="A474">
        <v>46862</v>
      </c>
      <c r="B474" t="s">
        <v>84</v>
      </c>
      <c r="C474" t="s">
        <v>96</v>
      </c>
      <c r="D474" t="s">
        <v>185</v>
      </c>
      <c r="E474" s="24">
        <v>34231</v>
      </c>
      <c r="R474" s="25"/>
      <c r="S474" s="24"/>
      <c r="T474" s="25"/>
      <c r="U474" t="s">
        <v>346</v>
      </c>
      <c r="V474" t="s">
        <v>20</v>
      </c>
      <c r="W474" t="s">
        <v>52</v>
      </c>
      <c r="X474" t="s">
        <v>66</v>
      </c>
      <c r="Y474">
        <v>0</v>
      </c>
    </row>
    <row r="475" spans="1:25" x14ac:dyDescent="0.2">
      <c r="A475">
        <v>47063</v>
      </c>
      <c r="B475" t="s">
        <v>99</v>
      </c>
      <c r="C475" t="s">
        <v>158</v>
      </c>
      <c r="D475" t="s">
        <v>804</v>
      </c>
      <c r="E475" s="24">
        <v>31719</v>
      </c>
      <c r="R475" s="25"/>
      <c r="S475" s="24"/>
      <c r="T475" s="25"/>
      <c r="U475" t="s">
        <v>346</v>
      </c>
      <c r="V475" t="s">
        <v>47</v>
      </c>
      <c r="W475" t="s">
        <v>52</v>
      </c>
      <c r="X475" t="s">
        <v>66</v>
      </c>
      <c r="Y475">
        <v>0</v>
      </c>
    </row>
    <row r="476" spans="1:25" x14ac:dyDescent="0.2">
      <c r="A476">
        <v>47064</v>
      </c>
      <c r="B476" t="s">
        <v>99</v>
      </c>
      <c r="C476" t="s">
        <v>96</v>
      </c>
      <c r="D476" t="s">
        <v>145</v>
      </c>
      <c r="E476" s="24">
        <v>21415</v>
      </c>
      <c r="R476" s="25"/>
      <c r="S476" s="24"/>
      <c r="T476" s="25"/>
      <c r="U476" t="s">
        <v>346</v>
      </c>
      <c r="V476" t="s">
        <v>47</v>
      </c>
      <c r="W476" t="s">
        <v>52</v>
      </c>
      <c r="X476" t="s">
        <v>66</v>
      </c>
      <c r="Y476">
        <v>0</v>
      </c>
    </row>
    <row r="477" spans="1:25" x14ac:dyDescent="0.2">
      <c r="A477">
        <v>47065</v>
      </c>
      <c r="B477" t="s">
        <v>109</v>
      </c>
      <c r="C477" t="s">
        <v>805</v>
      </c>
      <c r="D477" t="s">
        <v>54</v>
      </c>
      <c r="E477" s="24">
        <v>41211</v>
      </c>
      <c r="R477" s="25"/>
      <c r="S477" s="24"/>
      <c r="T477" s="25"/>
      <c r="U477" t="s">
        <v>346</v>
      </c>
      <c r="V477" t="s">
        <v>17</v>
      </c>
      <c r="W477" t="s">
        <v>52</v>
      </c>
      <c r="X477" t="s">
        <v>66</v>
      </c>
      <c r="Y477">
        <v>0</v>
      </c>
    </row>
    <row r="478" spans="1:25" x14ac:dyDescent="0.2">
      <c r="A478">
        <v>47066</v>
      </c>
      <c r="B478" t="s">
        <v>805</v>
      </c>
      <c r="C478" t="s">
        <v>806</v>
      </c>
      <c r="D478" t="s">
        <v>378</v>
      </c>
      <c r="E478" s="24">
        <v>27200</v>
      </c>
      <c r="R478" s="25"/>
      <c r="S478" s="24"/>
      <c r="T478" s="25"/>
      <c r="U478" t="s">
        <v>346</v>
      </c>
      <c r="V478" t="s">
        <v>47</v>
      </c>
      <c r="W478" t="s">
        <v>52</v>
      </c>
      <c r="X478" t="s">
        <v>66</v>
      </c>
      <c r="Y478">
        <v>0</v>
      </c>
    </row>
    <row r="479" spans="1:25" x14ac:dyDescent="0.2">
      <c r="A479">
        <v>47178</v>
      </c>
      <c r="B479" t="s">
        <v>699</v>
      </c>
      <c r="C479" t="s">
        <v>822</v>
      </c>
      <c r="D479" t="s">
        <v>823</v>
      </c>
      <c r="E479" s="24">
        <v>25743</v>
      </c>
      <c r="R479" s="25"/>
      <c r="S479" s="24"/>
      <c r="T479" s="25"/>
      <c r="U479" t="s">
        <v>346</v>
      </c>
      <c r="V479" t="s">
        <v>47</v>
      </c>
      <c r="W479" t="s">
        <v>52</v>
      </c>
      <c r="X479" t="s">
        <v>66</v>
      </c>
      <c r="Y479">
        <v>0</v>
      </c>
    </row>
    <row r="480" spans="1:25" x14ac:dyDescent="0.2">
      <c r="A480">
        <v>47179</v>
      </c>
      <c r="B480" t="s">
        <v>824</v>
      </c>
      <c r="C480" t="s">
        <v>825</v>
      </c>
      <c r="D480" t="s">
        <v>92</v>
      </c>
      <c r="E480" s="24">
        <v>34628</v>
      </c>
      <c r="R480" s="25"/>
      <c r="S480" s="24"/>
      <c r="T480" s="25"/>
      <c r="U480" t="s">
        <v>346</v>
      </c>
      <c r="V480" t="s">
        <v>20</v>
      </c>
      <c r="W480" t="s">
        <v>52</v>
      </c>
      <c r="X480" t="s">
        <v>66</v>
      </c>
      <c r="Y480">
        <v>0</v>
      </c>
    </row>
    <row r="481" spans="1:25" x14ac:dyDescent="0.2">
      <c r="A481">
        <v>47478</v>
      </c>
      <c r="B481" t="s">
        <v>281</v>
      </c>
      <c r="C481" t="s">
        <v>875</v>
      </c>
      <c r="D481" t="s">
        <v>108</v>
      </c>
      <c r="E481" s="24">
        <v>42154</v>
      </c>
      <c r="R481" s="25"/>
      <c r="S481" s="24"/>
      <c r="T481" s="25"/>
      <c r="U481" t="s">
        <v>346</v>
      </c>
      <c r="V481" t="s">
        <v>423</v>
      </c>
      <c r="W481" t="s">
        <v>52</v>
      </c>
      <c r="X481" t="s">
        <v>66</v>
      </c>
      <c r="Y481">
        <v>0</v>
      </c>
    </row>
    <row r="482" spans="1:25" x14ac:dyDescent="0.2">
      <c r="A482">
        <v>47479</v>
      </c>
      <c r="B482" t="s">
        <v>876</v>
      </c>
      <c r="C482" t="s">
        <v>67</v>
      </c>
      <c r="D482" t="s">
        <v>726</v>
      </c>
      <c r="E482" s="24">
        <v>31487</v>
      </c>
      <c r="R482" s="25"/>
      <c r="S482" s="24"/>
      <c r="T482" s="25"/>
      <c r="U482" t="s">
        <v>346</v>
      </c>
      <c r="V482" t="s">
        <v>47</v>
      </c>
      <c r="W482" t="s">
        <v>52</v>
      </c>
      <c r="X482" t="s">
        <v>66</v>
      </c>
      <c r="Y482">
        <v>0</v>
      </c>
    </row>
    <row r="483" spans="1:25" x14ac:dyDescent="0.2">
      <c r="A483">
        <v>47480</v>
      </c>
      <c r="B483" t="s">
        <v>877</v>
      </c>
      <c r="C483" t="s">
        <v>878</v>
      </c>
      <c r="D483" t="s">
        <v>111</v>
      </c>
      <c r="E483" s="24">
        <v>33360</v>
      </c>
      <c r="R483" s="25"/>
      <c r="S483" s="24"/>
      <c r="T483" s="25"/>
      <c r="U483" t="s">
        <v>346</v>
      </c>
      <c r="V483" t="s">
        <v>20</v>
      </c>
      <c r="W483" t="s">
        <v>52</v>
      </c>
      <c r="X483" t="s">
        <v>66</v>
      </c>
      <c r="Y483">
        <v>0</v>
      </c>
    </row>
    <row r="484" spans="1:25" x14ac:dyDescent="0.2">
      <c r="A484">
        <v>47481</v>
      </c>
      <c r="B484" t="s">
        <v>73</v>
      </c>
      <c r="C484" t="s">
        <v>277</v>
      </c>
      <c r="D484" t="s">
        <v>416</v>
      </c>
      <c r="E484" s="24">
        <v>42992</v>
      </c>
      <c r="R484" s="25"/>
      <c r="S484" s="24"/>
      <c r="T484" s="25"/>
      <c r="U484" t="s">
        <v>346</v>
      </c>
      <c r="V484" t="s">
        <v>423</v>
      </c>
      <c r="W484" t="s">
        <v>52</v>
      </c>
      <c r="X484" t="s">
        <v>66</v>
      </c>
      <c r="Y484">
        <v>0</v>
      </c>
    </row>
    <row r="485" spans="1:25" x14ac:dyDescent="0.2">
      <c r="A485">
        <v>47482</v>
      </c>
      <c r="B485" t="s">
        <v>879</v>
      </c>
      <c r="C485" t="s">
        <v>99</v>
      </c>
      <c r="D485" t="s">
        <v>238</v>
      </c>
      <c r="E485" s="24">
        <v>42528</v>
      </c>
      <c r="R485" s="25"/>
      <c r="S485" s="24"/>
      <c r="T485" s="25"/>
      <c r="U485" t="s">
        <v>346</v>
      </c>
      <c r="V485" t="s">
        <v>423</v>
      </c>
      <c r="W485" t="s">
        <v>52</v>
      </c>
      <c r="X485" t="s">
        <v>66</v>
      </c>
      <c r="Y485">
        <v>0</v>
      </c>
    </row>
    <row r="486" spans="1:25" x14ac:dyDescent="0.2">
      <c r="A486">
        <v>47483</v>
      </c>
      <c r="B486" t="s">
        <v>73</v>
      </c>
      <c r="C486" t="s">
        <v>277</v>
      </c>
      <c r="D486" t="s">
        <v>880</v>
      </c>
      <c r="E486" s="24">
        <v>42249</v>
      </c>
      <c r="R486" s="25"/>
      <c r="S486" s="24"/>
      <c r="T486" s="25"/>
      <c r="U486" t="s">
        <v>346</v>
      </c>
      <c r="V486" t="s">
        <v>423</v>
      </c>
      <c r="W486" t="s">
        <v>52</v>
      </c>
      <c r="X486" t="s">
        <v>66</v>
      </c>
      <c r="Y486">
        <v>0</v>
      </c>
    </row>
    <row r="487" spans="1:25" x14ac:dyDescent="0.2">
      <c r="A487">
        <v>47484</v>
      </c>
      <c r="B487" t="s">
        <v>710</v>
      </c>
      <c r="C487" t="s">
        <v>881</v>
      </c>
      <c r="D487" t="s">
        <v>882</v>
      </c>
      <c r="E487" s="24">
        <v>29404</v>
      </c>
      <c r="R487" s="25"/>
      <c r="S487" s="24"/>
      <c r="T487" s="25"/>
      <c r="U487" t="s">
        <v>346</v>
      </c>
      <c r="V487" t="s">
        <v>47</v>
      </c>
      <c r="W487" t="s">
        <v>52</v>
      </c>
      <c r="X487" t="s">
        <v>66</v>
      </c>
      <c r="Y487">
        <v>0</v>
      </c>
    </row>
    <row r="488" spans="1:25" x14ac:dyDescent="0.2">
      <c r="A488">
        <v>44365</v>
      </c>
      <c r="B488" t="s">
        <v>617</v>
      </c>
      <c r="D488" t="s">
        <v>618</v>
      </c>
      <c r="E488" s="24">
        <v>38447</v>
      </c>
      <c r="R488" s="25"/>
      <c r="S488" s="24"/>
      <c r="T488" s="25"/>
      <c r="U488" t="s">
        <v>55</v>
      </c>
      <c r="V488" t="s">
        <v>19</v>
      </c>
      <c r="W488" t="s">
        <v>52</v>
      </c>
      <c r="X488" t="s">
        <v>66</v>
      </c>
      <c r="Y488">
        <v>0</v>
      </c>
    </row>
    <row r="489" spans="1:25" x14ac:dyDescent="0.2">
      <c r="A489">
        <v>32218</v>
      </c>
      <c r="B489" t="s">
        <v>388</v>
      </c>
      <c r="C489" t="s">
        <v>129</v>
      </c>
      <c r="D489" t="s">
        <v>389</v>
      </c>
      <c r="E489" s="24">
        <v>23398</v>
      </c>
      <c r="R489" s="25"/>
      <c r="S489" s="24"/>
      <c r="T489" s="25"/>
      <c r="U489" t="s">
        <v>59</v>
      </c>
      <c r="V489" t="s">
        <v>47</v>
      </c>
      <c r="W489" t="s">
        <v>52</v>
      </c>
      <c r="X489" t="s">
        <v>66</v>
      </c>
      <c r="Y489">
        <v>0</v>
      </c>
    </row>
    <row r="490" spans="1:25" x14ac:dyDescent="0.2">
      <c r="A490">
        <v>41453</v>
      </c>
      <c r="B490" t="s">
        <v>542</v>
      </c>
      <c r="C490" t="s">
        <v>543</v>
      </c>
      <c r="D490" t="s">
        <v>544</v>
      </c>
      <c r="E490" s="24">
        <v>17809</v>
      </c>
      <c r="R490" s="25"/>
      <c r="S490" s="24"/>
      <c r="T490" s="25"/>
      <c r="U490" t="s">
        <v>59</v>
      </c>
      <c r="V490" t="s">
        <v>47</v>
      </c>
      <c r="W490" t="s">
        <v>52</v>
      </c>
      <c r="X490" t="s">
        <v>66</v>
      </c>
      <c r="Y490">
        <v>0</v>
      </c>
    </row>
    <row r="491" spans="1:25" x14ac:dyDescent="0.2">
      <c r="A491">
        <v>41454</v>
      </c>
      <c r="B491" t="s">
        <v>545</v>
      </c>
      <c r="C491" t="s">
        <v>546</v>
      </c>
      <c r="D491" t="s">
        <v>547</v>
      </c>
      <c r="E491" s="24">
        <v>21643</v>
      </c>
      <c r="R491" s="25"/>
      <c r="S491" s="24"/>
      <c r="T491" s="25"/>
      <c r="U491" t="s">
        <v>59</v>
      </c>
      <c r="V491" t="s">
        <v>47</v>
      </c>
      <c r="W491" t="s">
        <v>52</v>
      </c>
      <c r="X491" t="s">
        <v>66</v>
      </c>
      <c r="Y491">
        <v>0</v>
      </c>
    </row>
    <row r="492" spans="1:25" x14ac:dyDescent="0.2">
      <c r="A492">
        <v>42791</v>
      </c>
      <c r="B492" t="s">
        <v>582</v>
      </c>
      <c r="C492" t="s">
        <v>583</v>
      </c>
      <c r="D492" t="s">
        <v>584</v>
      </c>
      <c r="E492" s="24">
        <v>26118</v>
      </c>
      <c r="R492" s="25"/>
      <c r="S492" s="24"/>
      <c r="T492" s="25"/>
      <c r="U492" t="s">
        <v>59</v>
      </c>
      <c r="V492" t="s">
        <v>47</v>
      </c>
      <c r="W492" t="s">
        <v>52</v>
      </c>
      <c r="X492" t="s">
        <v>66</v>
      </c>
      <c r="Y492">
        <v>0</v>
      </c>
    </row>
    <row r="493" spans="1:25" x14ac:dyDescent="0.2">
      <c r="A493">
        <v>44670</v>
      </c>
      <c r="B493" t="s">
        <v>536</v>
      </c>
      <c r="C493" t="s">
        <v>471</v>
      </c>
      <c r="D493" t="s">
        <v>639</v>
      </c>
      <c r="E493" s="24">
        <v>22798</v>
      </c>
      <c r="R493" s="25"/>
      <c r="S493" s="24"/>
      <c r="T493" s="25"/>
      <c r="U493" t="s">
        <v>59</v>
      </c>
      <c r="V493" t="s">
        <v>47</v>
      </c>
      <c r="W493" t="s">
        <v>52</v>
      </c>
      <c r="X493" t="s">
        <v>66</v>
      </c>
      <c r="Y493">
        <v>0</v>
      </c>
    </row>
    <row r="494" spans="1:25" x14ac:dyDescent="0.2">
      <c r="A494">
        <v>47305</v>
      </c>
      <c r="B494" t="s">
        <v>570</v>
      </c>
      <c r="C494" t="s">
        <v>833</v>
      </c>
      <c r="D494" t="s">
        <v>345</v>
      </c>
      <c r="E494" s="24">
        <v>41296</v>
      </c>
      <c r="R494" s="25"/>
      <c r="S494" s="24"/>
      <c r="T494" s="25"/>
      <c r="U494" t="s">
        <v>59</v>
      </c>
      <c r="V494" t="s">
        <v>392</v>
      </c>
      <c r="W494" t="s">
        <v>52</v>
      </c>
      <c r="X494" t="s">
        <v>66</v>
      </c>
      <c r="Y494">
        <v>0</v>
      </c>
    </row>
    <row r="495" spans="1:25" x14ac:dyDescent="0.2">
      <c r="A495">
        <v>47306</v>
      </c>
      <c r="B495" t="s">
        <v>310</v>
      </c>
      <c r="C495" t="s">
        <v>405</v>
      </c>
      <c r="D495" t="s">
        <v>834</v>
      </c>
      <c r="E495" s="24">
        <v>41417</v>
      </c>
      <c r="R495" s="25"/>
      <c r="S495" s="24"/>
      <c r="T495" s="25"/>
      <c r="U495" t="s">
        <v>59</v>
      </c>
      <c r="V495" t="s">
        <v>392</v>
      </c>
      <c r="W495" t="s">
        <v>52</v>
      </c>
      <c r="X495" t="s">
        <v>66</v>
      </c>
      <c r="Y495">
        <v>0</v>
      </c>
    </row>
    <row r="496" spans="1:25" x14ac:dyDescent="0.2">
      <c r="A496">
        <v>47310</v>
      </c>
      <c r="B496" t="s">
        <v>835</v>
      </c>
      <c r="C496" t="s">
        <v>836</v>
      </c>
      <c r="D496" t="s">
        <v>837</v>
      </c>
      <c r="E496" s="24">
        <v>21441</v>
      </c>
      <c r="R496" s="25"/>
      <c r="S496" s="24"/>
      <c r="T496" s="25"/>
      <c r="U496" t="s">
        <v>59</v>
      </c>
      <c r="V496" t="s">
        <v>47</v>
      </c>
      <c r="W496" t="s">
        <v>52</v>
      </c>
      <c r="X496" t="s">
        <v>66</v>
      </c>
      <c r="Y496">
        <v>0</v>
      </c>
    </row>
    <row r="497" spans="1:25" x14ac:dyDescent="0.2">
      <c r="A497">
        <v>47312</v>
      </c>
      <c r="B497" t="s">
        <v>838</v>
      </c>
      <c r="C497" t="s">
        <v>839</v>
      </c>
      <c r="D497" t="s">
        <v>747</v>
      </c>
      <c r="E497" s="24">
        <v>42272</v>
      </c>
      <c r="R497" s="25"/>
      <c r="S497" s="24"/>
      <c r="T497" s="25"/>
      <c r="U497" t="s">
        <v>59</v>
      </c>
      <c r="V497" t="s">
        <v>423</v>
      </c>
      <c r="W497" t="s">
        <v>52</v>
      </c>
      <c r="X497" t="s">
        <v>66</v>
      </c>
      <c r="Y497">
        <v>0</v>
      </c>
    </row>
    <row r="498" spans="1:25" x14ac:dyDescent="0.2">
      <c r="A498">
        <v>47313</v>
      </c>
      <c r="B498" t="s">
        <v>838</v>
      </c>
      <c r="C498" t="s">
        <v>840</v>
      </c>
      <c r="D498" t="s">
        <v>123</v>
      </c>
      <c r="E498" s="24">
        <v>25940</v>
      </c>
      <c r="R498" s="25"/>
      <c r="S498" s="24"/>
      <c r="T498" s="25"/>
      <c r="U498" t="s">
        <v>59</v>
      </c>
      <c r="V498" t="s">
        <v>47</v>
      </c>
      <c r="W498" t="s">
        <v>52</v>
      </c>
      <c r="X498" t="s">
        <v>66</v>
      </c>
      <c r="Y498">
        <v>0</v>
      </c>
    </row>
    <row r="499" spans="1:25" x14ac:dyDescent="0.2">
      <c r="A499">
        <v>47359</v>
      </c>
      <c r="B499" t="s">
        <v>845</v>
      </c>
      <c r="C499" t="s">
        <v>512</v>
      </c>
      <c r="D499" t="s">
        <v>54</v>
      </c>
      <c r="E499" s="24">
        <v>40661</v>
      </c>
      <c r="R499" s="25"/>
      <c r="S499" s="24"/>
      <c r="T499" s="25"/>
      <c r="U499" t="s">
        <v>59</v>
      </c>
      <c r="V499" t="s">
        <v>17</v>
      </c>
      <c r="W499" t="s">
        <v>52</v>
      </c>
      <c r="X499" t="s">
        <v>66</v>
      </c>
      <c r="Y499">
        <v>0</v>
      </c>
    </row>
    <row r="500" spans="1:25" x14ac:dyDescent="0.2">
      <c r="A500">
        <v>47360</v>
      </c>
      <c r="B500" t="s">
        <v>846</v>
      </c>
      <c r="C500" t="s">
        <v>624</v>
      </c>
      <c r="D500" t="s">
        <v>847</v>
      </c>
      <c r="E500" s="24">
        <v>41369</v>
      </c>
      <c r="R500" s="25"/>
      <c r="S500" s="24"/>
      <c r="T500" s="25"/>
      <c r="U500" t="s">
        <v>59</v>
      </c>
      <c r="V500" t="s">
        <v>392</v>
      </c>
      <c r="W500" t="s">
        <v>52</v>
      </c>
      <c r="X500" t="s">
        <v>66</v>
      </c>
      <c r="Y500">
        <v>0</v>
      </c>
    </row>
    <row r="501" spans="1:25" x14ac:dyDescent="0.2">
      <c r="A501">
        <v>47362</v>
      </c>
      <c r="B501" t="s">
        <v>570</v>
      </c>
      <c r="C501" t="s">
        <v>848</v>
      </c>
      <c r="D501" t="s">
        <v>123</v>
      </c>
      <c r="E501" s="24">
        <v>28299</v>
      </c>
      <c r="R501" s="25"/>
      <c r="S501" s="24"/>
      <c r="T501" s="25"/>
      <c r="U501" t="s">
        <v>59</v>
      </c>
      <c r="V501" t="s">
        <v>47</v>
      </c>
      <c r="W501" t="s">
        <v>52</v>
      </c>
      <c r="X501" t="s">
        <v>66</v>
      </c>
      <c r="Y501">
        <v>0</v>
      </c>
    </row>
    <row r="502" spans="1:25" x14ac:dyDescent="0.2">
      <c r="A502">
        <v>47363</v>
      </c>
      <c r="B502" t="s">
        <v>570</v>
      </c>
      <c r="C502" t="s">
        <v>570</v>
      </c>
      <c r="D502" t="s">
        <v>459</v>
      </c>
      <c r="E502" s="24">
        <v>42380</v>
      </c>
      <c r="R502" s="25"/>
      <c r="S502" s="24"/>
      <c r="T502" s="25"/>
      <c r="U502" t="s">
        <v>59</v>
      </c>
      <c r="V502" t="s">
        <v>423</v>
      </c>
      <c r="W502" t="s">
        <v>52</v>
      </c>
      <c r="X502" t="s">
        <v>66</v>
      </c>
      <c r="Y502">
        <v>0</v>
      </c>
    </row>
    <row r="503" spans="1:25" x14ac:dyDescent="0.2">
      <c r="A503">
        <v>47503</v>
      </c>
      <c r="B503" t="s">
        <v>883</v>
      </c>
      <c r="C503" t="s">
        <v>634</v>
      </c>
      <c r="D503" t="s">
        <v>884</v>
      </c>
      <c r="E503" s="24">
        <v>30148</v>
      </c>
      <c r="R503" s="25"/>
      <c r="S503" s="24"/>
      <c r="T503" s="25"/>
      <c r="U503" t="s">
        <v>59</v>
      </c>
      <c r="V503" t="s">
        <v>47</v>
      </c>
      <c r="W503" t="s">
        <v>52</v>
      </c>
      <c r="X503" t="s">
        <v>66</v>
      </c>
      <c r="Y503">
        <v>0</v>
      </c>
    </row>
    <row r="504" spans="1:25" x14ac:dyDescent="0.2">
      <c r="A504">
        <v>47575</v>
      </c>
      <c r="B504" t="s">
        <v>892</v>
      </c>
      <c r="D504" t="s">
        <v>893</v>
      </c>
      <c r="E504" s="24">
        <v>41171</v>
      </c>
      <c r="R504" s="25"/>
      <c r="S504" s="24"/>
      <c r="T504" s="25"/>
      <c r="U504" t="s">
        <v>59</v>
      </c>
      <c r="V504" t="s">
        <v>17</v>
      </c>
      <c r="W504" t="s">
        <v>52</v>
      </c>
      <c r="X504" t="s">
        <v>66</v>
      </c>
      <c r="Y504">
        <v>0</v>
      </c>
    </row>
    <row r="505" spans="1:25" x14ac:dyDescent="0.2">
      <c r="A505">
        <v>45407</v>
      </c>
      <c r="B505" t="s">
        <v>692</v>
      </c>
      <c r="C505" t="s">
        <v>526</v>
      </c>
      <c r="D505" t="s">
        <v>693</v>
      </c>
      <c r="E505" s="24">
        <v>22566</v>
      </c>
      <c r="R505" s="25"/>
      <c r="S505" s="24"/>
      <c r="T505" s="25"/>
      <c r="U505" t="s">
        <v>694</v>
      </c>
      <c r="V505" t="s">
        <v>47</v>
      </c>
      <c r="W505" t="s">
        <v>52</v>
      </c>
      <c r="X505" t="s">
        <v>66</v>
      </c>
      <c r="Y505">
        <v>0</v>
      </c>
    </row>
    <row r="506" spans="1:25" x14ac:dyDescent="0.2">
      <c r="A506">
        <v>45408</v>
      </c>
      <c r="B506" t="s">
        <v>695</v>
      </c>
      <c r="C506" t="s">
        <v>129</v>
      </c>
      <c r="D506" t="s">
        <v>696</v>
      </c>
      <c r="E506" s="24">
        <v>23485</v>
      </c>
      <c r="R506" s="25"/>
      <c r="S506" s="24"/>
      <c r="T506" s="25"/>
      <c r="U506" t="s">
        <v>694</v>
      </c>
      <c r="V506" t="s">
        <v>47</v>
      </c>
      <c r="W506" t="s">
        <v>52</v>
      </c>
      <c r="X506" t="s">
        <v>66</v>
      </c>
      <c r="Y506">
        <v>0</v>
      </c>
    </row>
    <row r="507" spans="1:25" x14ac:dyDescent="0.2">
      <c r="A507">
        <v>45409</v>
      </c>
      <c r="B507" t="s">
        <v>277</v>
      </c>
      <c r="C507" t="s">
        <v>697</v>
      </c>
      <c r="D507" t="s">
        <v>698</v>
      </c>
      <c r="E507" s="24">
        <v>22534</v>
      </c>
      <c r="R507" s="25"/>
      <c r="S507" s="24"/>
      <c r="T507" s="25"/>
      <c r="U507" t="s">
        <v>694</v>
      </c>
      <c r="V507" t="s">
        <v>47</v>
      </c>
      <c r="W507" t="s">
        <v>52</v>
      </c>
      <c r="X507" t="s">
        <v>66</v>
      </c>
      <c r="Y507">
        <v>0</v>
      </c>
    </row>
    <row r="508" spans="1:25" x14ac:dyDescent="0.2">
      <c r="A508">
        <v>45410</v>
      </c>
      <c r="B508" t="s">
        <v>281</v>
      </c>
      <c r="C508" t="s">
        <v>146</v>
      </c>
      <c r="D508" t="s">
        <v>420</v>
      </c>
      <c r="E508" s="24">
        <v>20040</v>
      </c>
      <c r="R508" s="25"/>
      <c r="S508" s="24"/>
      <c r="T508" s="25"/>
      <c r="U508" t="s">
        <v>694</v>
      </c>
      <c r="V508" t="s">
        <v>47</v>
      </c>
      <c r="W508" t="s">
        <v>52</v>
      </c>
      <c r="X508" t="s">
        <v>66</v>
      </c>
      <c r="Y508">
        <v>0</v>
      </c>
    </row>
    <row r="509" spans="1:25" x14ac:dyDescent="0.2">
      <c r="A509">
        <v>45411</v>
      </c>
      <c r="B509" t="s">
        <v>298</v>
      </c>
      <c r="C509" t="s">
        <v>699</v>
      </c>
      <c r="D509" t="s">
        <v>145</v>
      </c>
      <c r="E509" s="24">
        <v>22516</v>
      </c>
      <c r="R509" s="25"/>
      <c r="S509" s="24"/>
      <c r="T509" s="25"/>
      <c r="U509" t="s">
        <v>694</v>
      </c>
      <c r="V509" t="s">
        <v>47</v>
      </c>
      <c r="W509" t="s">
        <v>52</v>
      </c>
      <c r="X509" t="s">
        <v>66</v>
      </c>
      <c r="Y509">
        <v>0</v>
      </c>
    </row>
    <row r="510" spans="1:25" x14ac:dyDescent="0.2">
      <c r="A510">
        <v>45412</v>
      </c>
      <c r="B510" t="s">
        <v>48</v>
      </c>
      <c r="C510" t="s">
        <v>700</v>
      </c>
      <c r="D510" t="s">
        <v>46</v>
      </c>
      <c r="E510" s="24">
        <v>21051</v>
      </c>
      <c r="R510" s="25"/>
      <c r="S510" s="24"/>
      <c r="T510" s="25"/>
      <c r="U510" t="s">
        <v>694</v>
      </c>
      <c r="V510" t="s">
        <v>47</v>
      </c>
      <c r="W510" t="s">
        <v>52</v>
      </c>
      <c r="X510" t="s">
        <v>66</v>
      </c>
      <c r="Y510">
        <v>0</v>
      </c>
    </row>
    <row r="511" spans="1:25" x14ac:dyDescent="0.2">
      <c r="A511">
        <v>45414</v>
      </c>
      <c r="B511" t="s">
        <v>701</v>
      </c>
      <c r="C511" t="s">
        <v>702</v>
      </c>
      <c r="D511" t="s">
        <v>145</v>
      </c>
      <c r="E511" s="24">
        <v>18978</v>
      </c>
      <c r="R511" s="25"/>
      <c r="S511" s="24"/>
      <c r="T511" s="25"/>
      <c r="U511" t="s">
        <v>694</v>
      </c>
      <c r="V511" t="s">
        <v>47</v>
      </c>
      <c r="W511" t="s">
        <v>52</v>
      </c>
      <c r="X511" t="s">
        <v>66</v>
      </c>
      <c r="Y511">
        <v>0</v>
      </c>
    </row>
    <row r="512" spans="1:25" x14ac:dyDescent="0.2">
      <c r="A512">
        <v>45612</v>
      </c>
      <c r="B512" t="s">
        <v>705</v>
      </c>
      <c r="C512" t="s">
        <v>706</v>
      </c>
      <c r="D512" t="s">
        <v>58</v>
      </c>
      <c r="E512" s="24">
        <v>25722</v>
      </c>
      <c r="R512" s="25"/>
      <c r="S512" s="24"/>
      <c r="T512" s="25"/>
      <c r="U512" t="s">
        <v>694</v>
      </c>
      <c r="V512" t="s">
        <v>47</v>
      </c>
      <c r="W512" t="s">
        <v>52</v>
      </c>
      <c r="X512" t="s">
        <v>66</v>
      </c>
      <c r="Y512">
        <v>0</v>
      </c>
    </row>
    <row r="513" spans="1:25" x14ac:dyDescent="0.2">
      <c r="A513">
        <v>47429</v>
      </c>
      <c r="B513" t="s">
        <v>851</v>
      </c>
      <c r="C513" t="s">
        <v>852</v>
      </c>
      <c r="D513" t="s">
        <v>853</v>
      </c>
      <c r="E513" s="24">
        <v>27145</v>
      </c>
      <c r="R513" s="25"/>
      <c r="S513" s="24"/>
      <c r="T513" s="25"/>
      <c r="U513" t="s">
        <v>854</v>
      </c>
      <c r="V513" t="s">
        <v>47</v>
      </c>
      <c r="W513" t="s">
        <v>52</v>
      </c>
      <c r="X513" t="s">
        <v>66</v>
      </c>
      <c r="Y513">
        <v>0</v>
      </c>
    </row>
    <row r="514" spans="1:25" x14ac:dyDescent="0.2">
      <c r="A514">
        <v>47430</v>
      </c>
      <c r="B514" t="s">
        <v>855</v>
      </c>
      <c r="C514" t="s">
        <v>102</v>
      </c>
      <c r="D514" t="s">
        <v>150</v>
      </c>
      <c r="E514" s="24">
        <v>23297</v>
      </c>
      <c r="R514" s="25"/>
      <c r="S514" s="24"/>
      <c r="T514" s="25"/>
      <c r="U514" t="s">
        <v>854</v>
      </c>
      <c r="V514" t="s">
        <v>47</v>
      </c>
      <c r="W514" t="s">
        <v>52</v>
      </c>
      <c r="X514" t="s">
        <v>66</v>
      </c>
      <c r="Y514">
        <v>0</v>
      </c>
    </row>
    <row r="515" spans="1:25" x14ac:dyDescent="0.2">
      <c r="A515">
        <v>47431</v>
      </c>
      <c r="B515" t="s">
        <v>102</v>
      </c>
      <c r="C515" t="s">
        <v>856</v>
      </c>
      <c r="D515" t="s">
        <v>857</v>
      </c>
      <c r="E515" s="24">
        <v>22783</v>
      </c>
      <c r="R515" s="25"/>
      <c r="S515" s="24"/>
      <c r="T515" s="25"/>
      <c r="U515" t="s">
        <v>854</v>
      </c>
      <c r="V515" t="s">
        <v>47</v>
      </c>
      <c r="W515" t="s">
        <v>52</v>
      </c>
      <c r="X515" t="s">
        <v>66</v>
      </c>
      <c r="Y515">
        <v>0</v>
      </c>
    </row>
    <row r="516" spans="1:25" x14ac:dyDescent="0.2">
      <c r="A516">
        <v>47432</v>
      </c>
      <c r="B516" t="s">
        <v>45</v>
      </c>
      <c r="C516" t="s">
        <v>45</v>
      </c>
      <c r="D516" t="s">
        <v>108</v>
      </c>
      <c r="E516" s="24">
        <v>27213</v>
      </c>
      <c r="R516" s="25"/>
      <c r="S516" s="24"/>
      <c r="T516" s="25"/>
      <c r="U516" t="s">
        <v>854</v>
      </c>
      <c r="V516" t="s">
        <v>47</v>
      </c>
      <c r="W516" t="s">
        <v>52</v>
      </c>
      <c r="X516" t="s">
        <v>66</v>
      </c>
      <c r="Y516">
        <v>0</v>
      </c>
    </row>
    <row r="517" spans="1:25" x14ac:dyDescent="0.2">
      <c r="A517">
        <v>47433</v>
      </c>
      <c r="B517" t="s">
        <v>858</v>
      </c>
      <c r="C517" t="s">
        <v>858</v>
      </c>
      <c r="D517" t="s">
        <v>145</v>
      </c>
      <c r="E517" s="24">
        <v>20328</v>
      </c>
      <c r="R517" s="25"/>
      <c r="S517" s="24"/>
      <c r="T517" s="25"/>
      <c r="U517" t="s">
        <v>854</v>
      </c>
      <c r="V517" t="s">
        <v>47</v>
      </c>
      <c r="W517" t="s">
        <v>52</v>
      </c>
      <c r="X517" t="s">
        <v>66</v>
      </c>
      <c r="Y517">
        <v>0</v>
      </c>
    </row>
    <row r="518" spans="1:25" x14ac:dyDescent="0.2">
      <c r="A518">
        <v>47434</v>
      </c>
      <c r="B518" t="s">
        <v>501</v>
      </c>
      <c r="C518" t="s">
        <v>859</v>
      </c>
      <c r="D518" t="s">
        <v>306</v>
      </c>
      <c r="E518" s="24">
        <v>27024</v>
      </c>
      <c r="R518" s="25"/>
      <c r="S518" s="24"/>
      <c r="T518" s="25"/>
      <c r="U518" t="s">
        <v>854</v>
      </c>
      <c r="V518" t="s">
        <v>47</v>
      </c>
      <c r="W518" t="s">
        <v>52</v>
      </c>
      <c r="X518" t="s">
        <v>66</v>
      </c>
      <c r="Y518">
        <v>0</v>
      </c>
    </row>
    <row r="519" spans="1:25" x14ac:dyDescent="0.2">
      <c r="A519">
        <v>47435</v>
      </c>
      <c r="B519" t="s">
        <v>347</v>
      </c>
      <c r="C519" t="s">
        <v>860</v>
      </c>
      <c r="D519" t="s">
        <v>861</v>
      </c>
      <c r="E519" s="24">
        <v>32556</v>
      </c>
      <c r="R519" s="25"/>
      <c r="S519" s="24"/>
      <c r="T519" s="25"/>
      <c r="U519" t="s">
        <v>854</v>
      </c>
      <c r="V519" t="s">
        <v>20</v>
      </c>
      <c r="W519" t="s">
        <v>52</v>
      </c>
      <c r="X519" t="s">
        <v>66</v>
      </c>
      <c r="Y519">
        <v>0</v>
      </c>
    </row>
    <row r="520" spans="1:25" x14ac:dyDescent="0.2">
      <c r="A520">
        <v>24024</v>
      </c>
      <c r="B520" t="s">
        <v>317</v>
      </c>
      <c r="C520" t="s">
        <v>318</v>
      </c>
      <c r="D520" t="s">
        <v>123</v>
      </c>
      <c r="E520" s="24">
        <v>29732</v>
      </c>
      <c r="R520" s="25"/>
      <c r="S520" s="24"/>
      <c r="T520" s="25"/>
      <c r="U520" t="s">
        <v>195</v>
      </c>
      <c r="V520" t="s">
        <v>47</v>
      </c>
      <c r="W520" t="s">
        <v>52</v>
      </c>
      <c r="X520" t="s">
        <v>66</v>
      </c>
      <c r="Y520">
        <v>0</v>
      </c>
    </row>
    <row r="521" spans="1:25" x14ac:dyDescent="0.2">
      <c r="A521">
        <v>42630</v>
      </c>
      <c r="B521" t="s">
        <v>572</v>
      </c>
      <c r="C521" t="s">
        <v>138</v>
      </c>
      <c r="D521" t="s">
        <v>573</v>
      </c>
      <c r="E521" s="24">
        <v>24379</v>
      </c>
      <c r="R521" s="25"/>
      <c r="S521" s="24"/>
      <c r="T521" s="25"/>
      <c r="U521" t="s">
        <v>195</v>
      </c>
      <c r="V521" t="s">
        <v>47</v>
      </c>
      <c r="W521" t="s">
        <v>52</v>
      </c>
      <c r="X521" t="s">
        <v>66</v>
      </c>
      <c r="Y521">
        <v>0</v>
      </c>
    </row>
    <row r="522" spans="1:25" x14ac:dyDescent="0.2">
      <c r="A522">
        <v>42631</v>
      </c>
      <c r="B522" t="s">
        <v>574</v>
      </c>
      <c r="C522" t="s">
        <v>120</v>
      </c>
      <c r="D522" t="s">
        <v>175</v>
      </c>
      <c r="E522" s="24">
        <v>24038</v>
      </c>
      <c r="R522" s="25"/>
      <c r="S522" s="24"/>
      <c r="T522" s="25"/>
      <c r="U522" t="s">
        <v>195</v>
      </c>
      <c r="V522" t="s">
        <v>47</v>
      </c>
      <c r="W522" t="s">
        <v>52</v>
      </c>
      <c r="X522" t="s">
        <v>66</v>
      </c>
      <c r="Y522">
        <v>0</v>
      </c>
    </row>
    <row r="523" spans="1:25" x14ac:dyDescent="0.2">
      <c r="A523">
        <v>42633</v>
      </c>
      <c r="B523" t="s">
        <v>487</v>
      </c>
      <c r="C523" t="s">
        <v>487</v>
      </c>
      <c r="D523" t="s">
        <v>203</v>
      </c>
      <c r="E523" s="24">
        <v>31604</v>
      </c>
      <c r="R523" s="25"/>
      <c r="S523" s="24"/>
      <c r="T523" s="25"/>
      <c r="U523" t="s">
        <v>195</v>
      </c>
      <c r="V523" t="s">
        <v>47</v>
      </c>
      <c r="W523" t="s">
        <v>52</v>
      </c>
      <c r="X523" t="s">
        <v>66</v>
      </c>
      <c r="Y523">
        <v>0</v>
      </c>
    </row>
    <row r="524" spans="1:25" x14ac:dyDescent="0.2">
      <c r="A524">
        <v>47251</v>
      </c>
      <c r="B524" t="s">
        <v>826</v>
      </c>
      <c r="C524" t="s">
        <v>353</v>
      </c>
      <c r="D524" t="s">
        <v>827</v>
      </c>
      <c r="E524" s="24">
        <v>23769</v>
      </c>
      <c r="R524" s="25"/>
      <c r="S524" s="24"/>
      <c r="T524" s="25"/>
      <c r="U524" t="s">
        <v>195</v>
      </c>
      <c r="V524" t="s">
        <v>47</v>
      </c>
      <c r="W524" t="s">
        <v>52</v>
      </c>
      <c r="X524" t="s">
        <v>66</v>
      </c>
      <c r="Y524">
        <v>0</v>
      </c>
    </row>
  </sheetData>
  <sortState ref="A2:AA524">
    <sortCondition ref="X2:X524"/>
  </sortState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7933C"/>
    <pageSetUpPr fitToPage="1"/>
  </sheetPr>
  <dimension ref="A1:K36"/>
  <sheetViews>
    <sheetView showGridLines="0" zoomScale="80" zoomScaleNormal="80" workbookViewId="0">
      <selection activeCell="D6" sqref="D6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17.7109375" style="1" customWidth="1"/>
    <col min="6" max="6" width="1.7109375" style="1" customWidth="1"/>
    <col min="7" max="7" width="13.28515625" style="1" customWidth="1"/>
    <col min="8" max="8" width="24" style="1" customWidth="1"/>
    <col min="9" max="9" width="6.5703125" style="1" customWidth="1"/>
    <col min="10" max="10" width="11.42578125" style="9"/>
    <col min="11" max="12" width="11.42578125" style="1"/>
    <col min="13" max="13" width="4.7109375" style="1" customWidth="1"/>
    <col min="14" max="16384" width="11.42578125" style="1"/>
  </cols>
  <sheetData>
    <row r="1" spans="1:11" ht="7.5" customHeight="1" x14ac:dyDescent="0.2"/>
    <row r="2" spans="1:11" ht="18.75" customHeight="1" x14ac:dyDescent="0.25">
      <c r="A2" s="37" t="s">
        <v>29</v>
      </c>
      <c r="B2" s="37"/>
      <c r="C2" s="37"/>
      <c r="D2" s="37"/>
      <c r="E2" s="37"/>
      <c r="F2" s="37"/>
    </row>
    <row r="3" spans="1:11" ht="18.75" customHeight="1" x14ac:dyDescent="0.25">
      <c r="A3" s="32" t="s">
        <v>2</v>
      </c>
      <c r="B3" s="32"/>
      <c r="C3" s="32"/>
      <c r="D3" s="32"/>
      <c r="E3" s="32"/>
      <c r="F3" s="32"/>
      <c r="J3" s="10">
        <f>SUM(J10:J175)</f>
        <v>0</v>
      </c>
      <c r="K3" s="11" t="s">
        <v>3</v>
      </c>
    </row>
    <row r="4" spans="1:11" ht="18.75" customHeight="1" x14ac:dyDescent="0.2">
      <c r="A4" s="34" t="s">
        <v>21</v>
      </c>
      <c r="B4" s="34"/>
      <c r="C4" s="34"/>
      <c r="D4" s="34"/>
      <c r="E4" s="34"/>
      <c r="F4" s="11"/>
    </row>
    <row r="5" spans="1:11" ht="6" customHeight="1" x14ac:dyDescent="0.2">
      <c r="C5" s="2"/>
      <c r="D5" s="3"/>
      <c r="E5" s="3"/>
    </row>
    <row r="6" spans="1:11" x14ac:dyDescent="0.2">
      <c r="C6" s="1" t="s">
        <v>5</v>
      </c>
      <c r="D6" s="1" t="s">
        <v>894</v>
      </c>
    </row>
    <row r="8" spans="1:11" ht="18" customHeight="1" x14ac:dyDescent="0.2">
      <c r="B8" s="12" t="s">
        <v>7</v>
      </c>
      <c r="C8" s="13" t="s">
        <v>8</v>
      </c>
      <c r="D8" s="12" t="s">
        <v>9</v>
      </c>
      <c r="E8" s="12" t="s">
        <v>10</v>
      </c>
      <c r="J8" s="14" t="s">
        <v>11</v>
      </c>
    </row>
    <row r="9" spans="1:11" ht="7.5" customHeight="1" x14ac:dyDescent="0.2">
      <c r="B9" s="15"/>
      <c r="C9" s="16"/>
      <c r="D9" s="17"/>
      <c r="E9" s="17"/>
    </row>
    <row r="10" spans="1:11" ht="16.5" customHeight="1" x14ac:dyDescent="0.2">
      <c r="A10" s="18" t="str">
        <f>IF(B10="","",COUNT($B$9:B10))</f>
        <v/>
      </c>
      <c r="B10" s="19"/>
      <c r="C10" s="20" t="str">
        <f t="shared" ref="C10:C31" si="0">IF(ISBLANK(B10),"",VLOOKUP(B10,jugadores,2,0))</f>
        <v/>
      </c>
      <c r="D10" s="21" t="str">
        <f t="shared" ref="D10:D31" si="1">IF(ISBLANK(B10),"",VLOOKUP(B10,jugadores,3,0))</f>
        <v/>
      </c>
      <c r="E10" s="21" t="str">
        <f t="shared" ref="E10:E31" si="2">IF(ISBLANK(B10),"",VLOOKUP(B10,jugadores,4,0))</f>
        <v/>
      </c>
      <c r="F10" s="11"/>
      <c r="G10" s="1" t="str">
        <f t="shared" ref="G10:G31" si="3">IF(ISBLANK(B10),"",VLOOKUP(B10,jugadores,22,0))</f>
        <v/>
      </c>
      <c r="H10" s="1" t="str">
        <f t="shared" ref="H10:H31" si="4">IF(ISBLANK(B10),"",VLOOKUP(B10,jugadores,21,0))</f>
        <v/>
      </c>
      <c r="I10" s="1" t="str">
        <f t="shared" ref="I10:I31" si="5">IF(ISBLANK(B10),"",VLOOKUP(B10,jugadores,6,0))</f>
        <v/>
      </c>
      <c r="J10" s="9" t="str">
        <f t="shared" ref="J10:J31" si="6">IFERROR(IF(B10&gt;0,15,""),"")</f>
        <v/>
      </c>
    </row>
    <row r="11" spans="1:11" ht="16.5" customHeight="1" x14ac:dyDescent="0.2">
      <c r="A11" s="18" t="str">
        <f>IF(B11="","",COUNT($B$9:B11))</f>
        <v/>
      </c>
      <c r="B11" s="19"/>
      <c r="C11" s="20" t="str">
        <f t="shared" si="0"/>
        <v/>
      </c>
      <c r="D11" s="21" t="str">
        <f t="shared" si="1"/>
        <v/>
      </c>
      <c r="E11" s="21" t="str">
        <f t="shared" si="2"/>
        <v/>
      </c>
      <c r="F11" s="11"/>
      <c r="G11" s="1" t="str">
        <f t="shared" si="3"/>
        <v/>
      </c>
      <c r="H11" s="1" t="str">
        <f t="shared" si="4"/>
        <v/>
      </c>
      <c r="I11" s="1" t="str">
        <f t="shared" si="5"/>
        <v/>
      </c>
      <c r="J11" s="9" t="str">
        <f t="shared" si="6"/>
        <v/>
      </c>
    </row>
    <row r="12" spans="1:11" ht="16.5" customHeight="1" x14ac:dyDescent="0.2">
      <c r="A12" s="18" t="str">
        <f>IF(B12="","",COUNT($B$9:B12))</f>
        <v/>
      </c>
      <c r="B12" s="19"/>
      <c r="C12" s="20" t="str">
        <f t="shared" si="0"/>
        <v/>
      </c>
      <c r="D12" s="21" t="str">
        <f t="shared" si="1"/>
        <v/>
      </c>
      <c r="E12" s="21" t="str">
        <f t="shared" si="2"/>
        <v/>
      </c>
      <c r="F12" s="11"/>
      <c r="G12" s="1" t="str">
        <f t="shared" si="3"/>
        <v/>
      </c>
      <c r="H12" s="1" t="str">
        <f t="shared" si="4"/>
        <v/>
      </c>
      <c r="I12" s="1" t="str">
        <f t="shared" si="5"/>
        <v/>
      </c>
      <c r="J12" s="9" t="str">
        <f t="shared" si="6"/>
        <v/>
      </c>
    </row>
    <row r="13" spans="1:11" ht="16.5" customHeight="1" x14ac:dyDescent="0.2">
      <c r="A13" s="18" t="str">
        <f>IF(B13="","",COUNT($B$9:B13))</f>
        <v/>
      </c>
      <c r="B13" s="19"/>
      <c r="C13" s="20" t="str">
        <f t="shared" si="0"/>
        <v/>
      </c>
      <c r="D13" s="21" t="str">
        <f t="shared" si="1"/>
        <v/>
      </c>
      <c r="E13" s="21" t="str">
        <f t="shared" si="2"/>
        <v/>
      </c>
      <c r="F13" s="11"/>
      <c r="G13" s="1" t="str">
        <f t="shared" si="3"/>
        <v/>
      </c>
      <c r="H13" s="1" t="str">
        <f t="shared" si="4"/>
        <v/>
      </c>
      <c r="I13" s="1" t="str">
        <f t="shared" si="5"/>
        <v/>
      </c>
      <c r="J13" s="9" t="str">
        <f t="shared" si="6"/>
        <v/>
      </c>
    </row>
    <row r="14" spans="1:11" ht="16.5" customHeight="1" x14ac:dyDescent="0.2">
      <c r="A14" s="18" t="str">
        <f>IF(B14="","",COUNT($B$9:B14))</f>
        <v/>
      </c>
      <c r="B14" s="19"/>
      <c r="C14" s="20" t="str">
        <f t="shared" si="0"/>
        <v/>
      </c>
      <c r="D14" s="21" t="str">
        <f t="shared" si="1"/>
        <v/>
      </c>
      <c r="E14" s="21" t="str">
        <f t="shared" si="2"/>
        <v/>
      </c>
      <c r="F14" s="11"/>
      <c r="G14" s="1" t="str">
        <f t="shared" si="3"/>
        <v/>
      </c>
      <c r="H14" s="1" t="str">
        <f t="shared" si="4"/>
        <v/>
      </c>
      <c r="I14" s="1" t="str">
        <f t="shared" si="5"/>
        <v/>
      </c>
      <c r="J14" s="9" t="str">
        <f t="shared" si="6"/>
        <v/>
      </c>
    </row>
    <row r="15" spans="1:11" ht="16.5" customHeight="1" x14ac:dyDescent="0.2">
      <c r="A15" s="18" t="str">
        <f>IF(B15="","",COUNT($B$9:B15))</f>
        <v/>
      </c>
      <c r="B15" s="19"/>
      <c r="C15" s="20" t="str">
        <f t="shared" si="0"/>
        <v/>
      </c>
      <c r="D15" s="21" t="str">
        <f t="shared" si="1"/>
        <v/>
      </c>
      <c r="E15" s="21" t="str">
        <f t="shared" si="2"/>
        <v/>
      </c>
      <c r="F15" s="11"/>
      <c r="G15" s="1" t="str">
        <f t="shared" si="3"/>
        <v/>
      </c>
      <c r="H15" s="1" t="str">
        <f t="shared" si="4"/>
        <v/>
      </c>
      <c r="I15" s="1" t="str">
        <f t="shared" si="5"/>
        <v/>
      </c>
      <c r="J15" s="9" t="str">
        <f t="shared" si="6"/>
        <v/>
      </c>
    </row>
    <row r="16" spans="1:11" ht="16.5" customHeight="1" x14ac:dyDescent="0.2">
      <c r="A16" s="18" t="str">
        <f>IF(B16="","",COUNT($B$9:B16))</f>
        <v/>
      </c>
      <c r="B16" s="19"/>
      <c r="C16" s="20" t="str">
        <f t="shared" si="0"/>
        <v/>
      </c>
      <c r="D16" s="21" t="str">
        <f t="shared" si="1"/>
        <v/>
      </c>
      <c r="E16" s="21" t="str">
        <f t="shared" si="2"/>
        <v/>
      </c>
      <c r="F16" s="11"/>
      <c r="G16" s="1" t="str">
        <f t="shared" si="3"/>
        <v/>
      </c>
      <c r="H16" s="1" t="str">
        <f t="shared" si="4"/>
        <v/>
      </c>
      <c r="I16" s="1" t="str">
        <f t="shared" si="5"/>
        <v/>
      </c>
      <c r="J16" s="9" t="str">
        <f t="shared" si="6"/>
        <v/>
      </c>
    </row>
    <row r="17" spans="1:10" ht="16.5" customHeight="1" x14ac:dyDescent="0.2">
      <c r="A17" s="18" t="str">
        <f>IF(B17="","",COUNT($B$9:B17))</f>
        <v/>
      </c>
      <c r="B17" s="19"/>
      <c r="C17" s="20" t="str">
        <f t="shared" si="0"/>
        <v/>
      </c>
      <c r="D17" s="21" t="str">
        <f t="shared" si="1"/>
        <v/>
      </c>
      <c r="E17" s="21" t="str">
        <f t="shared" si="2"/>
        <v/>
      </c>
      <c r="F17" s="11"/>
      <c r="G17" s="1" t="str">
        <f t="shared" si="3"/>
        <v/>
      </c>
      <c r="H17" s="1" t="str">
        <f t="shared" si="4"/>
        <v/>
      </c>
      <c r="I17" s="1" t="str">
        <f t="shared" si="5"/>
        <v/>
      </c>
      <c r="J17" s="9" t="str">
        <f t="shared" si="6"/>
        <v/>
      </c>
    </row>
    <row r="18" spans="1:10" ht="16.5" customHeight="1" x14ac:dyDescent="0.2">
      <c r="A18" s="18" t="str">
        <f>IF(B18="","",COUNT($B$9:B18))</f>
        <v/>
      </c>
      <c r="B18" s="19"/>
      <c r="C18" s="20" t="str">
        <f t="shared" si="0"/>
        <v/>
      </c>
      <c r="D18" s="21" t="str">
        <f t="shared" si="1"/>
        <v/>
      </c>
      <c r="E18" s="21" t="str">
        <f t="shared" si="2"/>
        <v/>
      </c>
      <c r="F18" s="11"/>
      <c r="G18" s="1" t="str">
        <f t="shared" si="3"/>
        <v/>
      </c>
      <c r="H18" s="1" t="str">
        <f t="shared" si="4"/>
        <v/>
      </c>
      <c r="I18" s="1" t="str">
        <f t="shared" si="5"/>
        <v/>
      </c>
      <c r="J18" s="9" t="str">
        <f t="shared" si="6"/>
        <v/>
      </c>
    </row>
    <row r="19" spans="1:10" ht="16.5" customHeight="1" x14ac:dyDescent="0.2">
      <c r="A19" s="18" t="str">
        <f>IF(B19="","",COUNT($B$9:B19))</f>
        <v/>
      </c>
      <c r="B19" s="19"/>
      <c r="C19" s="20" t="str">
        <f t="shared" si="0"/>
        <v/>
      </c>
      <c r="D19" s="21" t="str">
        <f t="shared" si="1"/>
        <v/>
      </c>
      <c r="E19" s="21" t="str">
        <f t="shared" si="2"/>
        <v/>
      </c>
      <c r="F19" s="11"/>
      <c r="G19" s="1" t="str">
        <f t="shared" si="3"/>
        <v/>
      </c>
      <c r="H19" s="1" t="str">
        <f t="shared" si="4"/>
        <v/>
      </c>
      <c r="I19" s="1" t="str">
        <f t="shared" si="5"/>
        <v/>
      </c>
      <c r="J19" s="9" t="str">
        <f t="shared" si="6"/>
        <v/>
      </c>
    </row>
    <row r="20" spans="1:10" ht="16.5" customHeight="1" x14ac:dyDescent="0.2">
      <c r="A20" s="18" t="str">
        <f>IF(B20="","",COUNT($B$9:B20))</f>
        <v/>
      </c>
      <c r="B20" s="19"/>
      <c r="C20" s="20" t="str">
        <f t="shared" si="0"/>
        <v/>
      </c>
      <c r="D20" s="21" t="str">
        <f t="shared" si="1"/>
        <v/>
      </c>
      <c r="E20" s="21" t="str">
        <f t="shared" si="2"/>
        <v/>
      </c>
      <c r="F20" s="11"/>
      <c r="G20" s="1" t="str">
        <f t="shared" si="3"/>
        <v/>
      </c>
      <c r="H20" s="1" t="str">
        <f t="shared" si="4"/>
        <v/>
      </c>
      <c r="I20" s="1" t="str">
        <f t="shared" si="5"/>
        <v/>
      </c>
      <c r="J20" s="9" t="str">
        <f t="shared" si="6"/>
        <v/>
      </c>
    </row>
    <row r="21" spans="1:10" ht="16.5" customHeight="1" x14ac:dyDescent="0.2">
      <c r="A21" s="18" t="str">
        <f>IF(B21="","",COUNT($B$9:B21))</f>
        <v/>
      </c>
      <c r="B21" s="19"/>
      <c r="C21" s="20" t="str">
        <f t="shared" si="0"/>
        <v/>
      </c>
      <c r="D21" s="21" t="str">
        <f t="shared" si="1"/>
        <v/>
      </c>
      <c r="E21" s="21" t="str">
        <f t="shared" si="2"/>
        <v/>
      </c>
      <c r="F21" s="11"/>
      <c r="G21" s="1" t="str">
        <f t="shared" si="3"/>
        <v/>
      </c>
      <c r="H21" s="1" t="str">
        <f t="shared" si="4"/>
        <v/>
      </c>
      <c r="I21" s="1" t="str">
        <f t="shared" si="5"/>
        <v/>
      </c>
      <c r="J21" s="9" t="str">
        <f t="shared" si="6"/>
        <v/>
      </c>
    </row>
    <row r="22" spans="1:10" ht="16.5" customHeight="1" x14ac:dyDescent="0.2">
      <c r="A22" s="18" t="str">
        <f>IF(B22="","",COUNT($B$9:B22))</f>
        <v/>
      </c>
      <c r="B22" s="19"/>
      <c r="C22" s="20" t="str">
        <f t="shared" si="0"/>
        <v/>
      </c>
      <c r="D22" s="21" t="str">
        <f t="shared" si="1"/>
        <v/>
      </c>
      <c r="E22" s="21" t="str">
        <f t="shared" si="2"/>
        <v/>
      </c>
      <c r="F22" s="11"/>
      <c r="G22" s="1" t="str">
        <f t="shared" si="3"/>
        <v/>
      </c>
      <c r="H22" s="1" t="str">
        <f t="shared" si="4"/>
        <v/>
      </c>
      <c r="I22" s="1" t="str">
        <f t="shared" si="5"/>
        <v/>
      </c>
      <c r="J22" s="9" t="str">
        <f t="shared" si="6"/>
        <v/>
      </c>
    </row>
    <row r="23" spans="1:10" ht="16.5" customHeight="1" x14ac:dyDescent="0.2">
      <c r="A23" s="18" t="str">
        <f>IF(B23="","",COUNT($B$9:B23))</f>
        <v/>
      </c>
      <c r="B23" s="19"/>
      <c r="C23" s="20" t="str">
        <f t="shared" si="0"/>
        <v/>
      </c>
      <c r="D23" s="21" t="str">
        <f t="shared" si="1"/>
        <v/>
      </c>
      <c r="E23" s="21" t="str">
        <f t="shared" si="2"/>
        <v/>
      </c>
      <c r="F23" s="11"/>
      <c r="G23" s="1" t="str">
        <f t="shared" si="3"/>
        <v/>
      </c>
      <c r="H23" s="1" t="str">
        <f t="shared" si="4"/>
        <v/>
      </c>
      <c r="I23" s="1" t="str">
        <f t="shared" si="5"/>
        <v/>
      </c>
      <c r="J23" s="9" t="str">
        <f t="shared" si="6"/>
        <v/>
      </c>
    </row>
    <row r="24" spans="1:10" ht="16.5" customHeight="1" x14ac:dyDescent="0.2">
      <c r="A24" s="18" t="str">
        <f>IF(B24="","",COUNT($B$9:B24))</f>
        <v/>
      </c>
      <c r="B24" s="19"/>
      <c r="C24" s="20" t="str">
        <f t="shared" si="0"/>
        <v/>
      </c>
      <c r="D24" s="21" t="str">
        <f t="shared" si="1"/>
        <v/>
      </c>
      <c r="E24" s="21" t="str">
        <f t="shared" si="2"/>
        <v/>
      </c>
      <c r="F24" s="11"/>
      <c r="G24" s="1" t="str">
        <f t="shared" si="3"/>
        <v/>
      </c>
      <c r="H24" s="1" t="str">
        <f t="shared" si="4"/>
        <v/>
      </c>
      <c r="I24" s="1" t="str">
        <f t="shared" si="5"/>
        <v/>
      </c>
      <c r="J24" s="9" t="str">
        <f t="shared" si="6"/>
        <v/>
      </c>
    </row>
    <row r="25" spans="1:10" ht="16.5" customHeight="1" x14ac:dyDescent="0.2">
      <c r="A25" s="18" t="str">
        <f>IF(B25="","",COUNT($B$9:B25))</f>
        <v/>
      </c>
      <c r="B25" s="19"/>
      <c r="C25" s="20" t="str">
        <f t="shared" si="0"/>
        <v/>
      </c>
      <c r="D25" s="21" t="str">
        <f t="shared" si="1"/>
        <v/>
      </c>
      <c r="E25" s="21" t="str">
        <f t="shared" si="2"/>
        <v/>
      </c>
      <c r="F25" s="11"/>
      <c r="G25" s="1" t="str">
        <f t="shared" si="3"/>
        <v/>
      </c>
      <c r="H25" s="1" t="str">
        <f t="shared" si="4"/>
        <v/>
      </c>
      <c r="I25" s="1" t="str">
        <f t="shared" si="5"/>
        <v/>
      </c>
      <c r="J25" s="9" t="str">
        <f t="shared" si="6"/>
        <v/>
      </c>
    </row>
    <row r="26" spans="1:10" ht="16.5" customHeight="1" x14ac:dyDescent="0.2">
      <c r="A26" s="18" t="str">
        <f>IF(B26="","",COUNT($B$9:B26))</f>
        <v/>
      </c>
      <c r="B26" s="19"/>
      <c r="C26" s="20" t="str">
        <f t="shared" si="0"/>
        <v/>
      </c>
      <c r="D26" s="21" t="str">
        <f t="shared" si="1"/>
        <v/>
      </c>
      <c r="E26" s="21" t="str">
        <f t="shared" si="2"/>
        <v/>
      </c>
      <c r="F26" s="11"/>
      <c r="G26" s="1" t="str">
        <f t="shared" si="3"/>
        <v/>
      </c>
      <c r="H26" s="1" t="str">
        <f t="shared" si="4"/>
        <v/>
      </c>
      <c r="I26" s="1" t="str">
        <f t="shared" si="5"/>
        <v/>
      </c>
      <c r="J26" s="9" t="str">
        <f t="shared" si="6"/>
        <v/>
      </c>
    </row>
    <row r="27" spans="1:10" ht="16.5" customHeight="1" x14ac:dyDescent="0.2">
      <c r="A27" s="18" t="str">
        <f>IF(B27="","",COUNT($B$9:B27))</f>
        <v/>
      </c>
      <c r="B27" s="19"/>
      <c r="C27" s="20" t="str">
        <f t="shared" si="0"/>
        <v/>
      </c>
      <c r="D27" s="21" t="str">
        <f t="shared" si="1"/>
        <v/>
      </c>
      <c r="E27" s="21" t="str">
        <f t="shared" si="2"/>
        <v/>
      </c>
      <c r="F27" s="11"/>
      <c r="G27" s="1" t="str">
        <f t="shared" si="3"/>
        <v/>
      </c>
      <c r="H27" s="1" t="str">
        <f t="shared" si="4"/>
        <v/>
      </c>
      <c r="I27" s="1" t="str">
        <f t="shared" si="5"/>
        <v/>
      </c>
      <c r="J27" s="9" t="str">
        <f t="shared" si="6"/>
        <v/>
      </c>
    </row>
    <row r="28" spans="1:10" ht="16.5" customHeight="1" x14ac:dyDescent="0.2">
      <c r="A28" s="18" t="str">
        <f>IF(B28="","",COUNT($B$9:B28))</f>
        <v/>
      </c>
      <c r="B28" s="19"/>
      <c r="C28" s="20" t="str">
        <f t="shared" si="0"/>
        <v/>
      </c>
      <c r="D28" s="21" t="str">
        <f t="shared" si="1"/>
        <v/>
      </c>
      <c r="E28" s="21" t="str">
        <f t="shared" si="2"/>
        <v/>
      </c>
      <c r="F28" s="11"/>
      <c r="G28" s="1" t="str">
        <f t="shared" si="3"/>
        <v/>
      </c>
      <c r="H28" s="1" t="str">
        <f t="shared" si="4"/>
        <v/>
      </c>
      <c r="I28" s="1" t="str">
        <f t="shared" si="5"/>
        <v/>
      </c>
      <c r="J28" s="9" t="str">
        <f t="shared" si="6"/>
        <v/>
      </c>
    </row>
    <row r="29" spans="1:10" ht="16.5" customHeight="1" x14ac:dyDescent="0.2">
      <c r="A29" s="18" t="str">
        <f>IF(B29="","",COUNT($B$9:B29))</f>
        <v/>
      </c>
      <c r="B29" s="19"/>
      <c r="C29" s="20" t="str">
        <f t="shared" si="0"/>
        <v/>
      </c>
      <c r="D29" s="21" t="str">
        <f t="shared" si="1"/>
        <v/>
      </c>
      <c r="E29" s="21" t="str">
        <f t="shared" si="2"/>
        <v/>
      </c>
      <c r="F29" s="11"/>
      <c r="G29" s="1" t="str">
        <f t="shared" si="3"/>
        <v/>
      </c>
      <c r="H29" s="1" t="str">
        <f t="shared" si="4"/>
        <v/>
      </c>
      <c r="I29" s="1" t="str">
        <f t="shared" si="5"/>
        <v/>
      </c>
      <c r="J29" s="9" t="str">
        <f t="shared" si="6"/>
        <v/>
      </c>
    </row>
    <row r="30" spans="1:10" ht="16.5" customHeight="1" x14ac:dyDescent="0.2">
      <c r="A30" s="18" t="str">
        <f>IF(B30="","",COUNT($B$9:B30))</f>
        <v/>
      </c>
      <c r="B30" s="19"/>
      <c r="C30" s="20" t="str">
        <f t="shared" si="0"/>
        <v/>
      </c>
      <c r="D30" s="21" t="str">
        <f t="shared" si="1"/>
        <v/>
      </c>
      <c r="E30" s="21" t="str">
        <f t="shared" si="2"/>
        <v/>
      </c>
      <c r="F30" s="11"/>
      <c r="G30" s="1" t="str">
        <f t="shared" si="3"/>
        <v/>
      </c>
      <c r="H30" s="1" t="str">
        <f t="shared" si="4"/>
        <v/>
      </c>
      <c r="I30" s="1" t="str">
        <f t="shared" si="5"/>
        <v/>
      </c>
      <c r="J30" s="9" t="str">
        <f t="shared" si="6"/>
        <v/>
      </c>
    </row>
    <row r="31" spans="1:10" ht="16.5" customHeight="1" x14ac:dyDescent="0.2">
      <c r="A31" s="18" t="str">
        <f>IF(B31="","",COUNT($B$9:B31))</f>
        <v/>
      </c>
      <c r="B31" s="19"/>
      <c r="C31" s="20" t="str">
        <f t="shared" si="0"/>
        <v/>
      </c>
      <c r="D31" s="21" t="str">
        <f t="shared" si="1"/>
        <v/>
      </c>
      <c r="E31" s="21" t="str">
        <f t="shared" si="2"/>
        <v/>
      </c>
      <c r="F31" s="11"/>
      <c r="G31" s="1" t="str">
        <f t="shared" si="3"/>
        <v/>
      </c>
      <c r="H31" s="1" t="str">
        <f t="shared" si="4"/>
        <v/>
      </c>
      <c r="I31" s="1" t="str">
        <f t="shared" si="5"/>
        <v/>
      </c>
      <c r="J31" s="9" t="str">
        <f t="shared" si="6"/>
        <v/>
      </c>
    </row>
    <row r="35" spans="2:5" x14ac:dyDescent="0.2">
      <c r="B35" s="22" t="s">
        <v>12</v>
      </c>
      <c r="C35" s="22"/>
      <c r="D35" s="22" t="s">
        <v>13</v>
      </c>
      <c r="E35" s="22">
        <v>2</v>
      </c>
    </row>
    <row r="36" spans="2:5" x14ac:dyDescent="0.2">
      <c r="D36" s="22" t="s">
        <v>14</v>
      </c>
      <c r="E36" s="22">
        <v>4</v>
      </c>
    </row>
  </sheetData>
  <mergeCells count="3">
    <mergeCell ref="A2:F2"/>
    <mergeCell ref="A3:F3"/>
    <mergeCell ref="A4:E4"/>
  </mergeCells>
  <conditionalFormatting sqref="B10:B31">
    <cfRule type="cellIs" dxfId="8" priority="1" operator="equal">
      <formula>0</formula>
    </cfRule>
  </conditionalFormatting>
  <printOptions horizontalCentered="1"/>
  <pageMargins left="0.31527777777777799" right="0.39374999999999999" top="0.905555555555556" bottom="0.39305555555555599" header="0.511811023622047" footer="0.196527777777778"/>
  <pageSetup paperSize="9" orientation="portrait" horizontalDpi="300" verticalDpi="300"/>
  <headerFooter>
    <oddFooter>&amp;L&amp;8Inscripciones  &amp;C&amp;"Times New Roman,Normal"- DEPORTE OLÍMPICO -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7933C"/>
    <pageSetUpPr fitToPage="1"/>
  </sheetPr>
  <dimension ref="A1:K36"/>
  <sheetViews>
    <sheetView showGridLines="0" zoomScale="80" zoomScaleNormal="80" workbookViewId="0">
      <selection activeCell="D6" sqref="D6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17.7109375" style="1" customWidth="1"/>
    <col min="6" max="6" width="1.85546875" style="1" customWidth="1"/>
    <col min="7" max="7" width="11.28515625" style="1" customWidth="1"/>
    <col min="8" max="8" width="16.85546875" style="1" customWidth="1"/>
    <col min="9" max="9" width="6.5703125" style="1" customWidth="1"/>
    <col min="10" max="10" width="11.42578125" style="9"/>
    <col min="11" max="12" width="11.42578125" style="1"/>
    <col min="13" max="13" width="4.7109375" style="1" customWidth="1"/>
    <col min="14" max="16384" width="11.42578125" style="1"/>
  </cols>
  <sheetData>
    <row r="1" spans="1:11" ht="7.5" customHeight="1" x14ac:dyDescent="0.2"/>
    <row r="2" spans="1:11" ht="18.75" customHeight="1" x14ac:dyDescent="0.25">
      <c r="A2" s="37" t="s">
        <v>29</v>
      </c>
      <c r="B2" s="37"/>
      <c r="C2" s="37"/>
      <c r="D2" s="37"/>
      <c r="E2" s="37"/>
      <c r="F2" s="37"/>
    </row>
    <row r="3" spans="1:11" ht="18.75" customHeight="1" x14ac:dyDescent="0.25">
      <c r="A3" s="32" t="s">
        <v>2</v>
      </c>
      <c r="B3" s="32"/>
      <c r="C3" s="32"/>
      <c r="D3" s="32"/>
      <c r="E3" s="32"/>
      <c r="F3" s="32"/>
      <c r="J3" s="10">
        <f>SUM(J10:J180)</f>
        <v>0</v>
      </c>
      <c r="K3" s="11" t="s">
        <v>3</v>
      </c>
    </row>
    <row r="4" spans="1:11" ht="18.75" customHeight="1" x14ac:dyDescent="0.2">
      <c r="A4" s="34" t="s">
        <v>22</v>
      </c>
      <c r="B4" s="34"/>
      <c r="C4" s="34"/>
      <c r="D4" s="34"/>
      <c r="E4" s="34"/>
      <c r="F4" s="11"/>
    </row>
    <row r="5" spans="1:11" ht="6" customHeight="1" x14ac:dyDescent="0.2">
      <c r="C5" s="2"/>
      <c r="D5" s="3"/>
      <c r="E5" s="3"/>
    </row>
    <row r="6" spans="1:11" x14ac:dyDescent="0.2">
      <c r="C6" s="1" t="s">
        <v>5</v>
      </c>
      <c r="D6" s="1" t="s">
        <v>894</v>
      </c>
    </row>
    <row r="8" spans="1:11" ht="18" customHeight="1" x14ac:dyDescent="0.2">
      <c r="B8" s="12" t="s">
        <v>7</v>
      </c>
      <c r="C8" s="13" t="s">
        <v>8</v>
      </c>
      <c r="D8" s="12" t="s">
        <v>9</v>
      </c>
      <c r="E8" s="12" t="s">
        <v>10</v>
      </c>
      <c r="J8" s="14" t="s">
        <v>11</v>
      </c>
    </row>
    <row r="9" spans="1:11" ht="7.5" customHeight="1" x14ac:dyDescent="0.2">
      <c r="B9" s="15"/>
      <c r="C9" s="16"/>
      <c r="D9" s="17"/>
      <c r="E9" s="17"/>
    </row>
    <row r="10" spans="1:11" ht="16.5" customHeight="1" x14ac:dyDescent="0.2">
      <c r="A10" s="18" t="str">
        <f>IF(B10="","",COUNT($B$9:B10))</f>
        <v/>
      </c>
      <c r="B10" s="19"/>
      <c r="C10" s="20" t="str">
        <f t="shared" ref="C10:C31" si="0">IF(ISBLANK(B10),"",VLOOKUP(B10,jugadores,2,0))</f>
        <v/>
      </c>
      <c r="D10" s="21" t="str">
        <f t="shared" ref="D10:D31" si="1">IF(ISBLANK(B10),"",VLOOKUP(B10,jugadores,3,0))</f>
        <v/>
      </c>
      <c r="E10" s="21" t="str">
        <f t="shared" ref="E10:E31" si="2">IF(ISBLANK(B10),"",VLOOKUP(B10,jugadores,4,0))</f>
        <v/>
      </c>
      <c r="F10" s="11"/>
      <c r="G10" s="1" t="str">
        <f t="shared" ref="G10:G31" si="3">IF(ISBLANK(B10),"",VLOOKUP(B10,jugadores,22,0))</f>
        <v/>
      </c>
      <c r="H10" s="1" t="str">
        <f t="shared" ref="H10:H31" si="4">IF(ISBLANK(B10),"",VLOOKUP(B10,jugadores,21,0))</f>
        <v/>
      </c>
      <c r="I10" s="1" t="str">
        <f t="shared" ref="I10:I31" si="5">IF(ISBLANK(B10),"",VLOOKUP(B10,jugadores,6,0))</f>
        <v/>
      </c>
      <c r="J10" s="9" t="str">
        <f t="shared" ref="J10:J31" si="6">IFERROR(IF(B10&gt;0,15,""),"")</f>
        <v/>
      </c>
    </row>
    <row r="11" spans="1:11" ht="16.5" customHeight="1" x14ac:dyDescent="0.2">
      <c r="A11" s="18" t="str">
        <f>IF(B11="","",COUNT($B$9:B11))</f>
        <v/>
      </c>
      <c r="B11" s="19"/>
      <c r="C11" s="20" t="str">
        <f t="shared" si="0"/>
        <v/>
      </c>
      <c r="D11" s="21" t="str">
        <f t="shared" si="1"/>
        <v/>
      </c>
      <c r="E11" s="21" t="str">
        <f t="shared" si="2"/>
        <v/>
      </c>
      <c r="F11" s="11"/>
      <c r="G11" s="1" t="str">
        <f t="shared" si="3"/>
        <v/>
      </c>
      <c r="H11" s="1" t="str">
        <f t="shared" si="4"/>
        <v/>
      </c>
      <c r="I11" s="1" t="str">
        <f t="shared" si="5"/>
        <v/>
      </c>
      <c r="J11" s="9" t="str">
        <f t="shared" si="6"/>
        <v/>
      </c>
    </row>
    <row r="12" spans="1:11" ht="16.5" customHeight="1" x14ac:dyDescent="0.2">
      <c r="A12" s="18" t="str">
        <f>IF(B12="","",COUNT($B$9:B12))</f>
        <v/>
      </c>
      <c r="B12" s="19"/>
      <c r="C12" s="20" t="str">
        <f t="shared" si="0"/>
        <v/>
      </c>
      <c r="D12" s="21" t="str">
        <f t="shared" si="1"/>
        <v/>
      </c>
      <c r="E12" s="21" t="str">
        <f t="shared" si="2"/>
        <v/>
      </c>
      <c r="F12" s="11"/>
      <c r="G12" s="1" t="str">
        <f t="shared" si="3"/>
        <v/>
      </c>
      <c r="H12" s="1" t="str">
        <f t="shared" si="4"/>
        <v/>
      </c>
      <c r="I12" s="1" t="str">
        <f t="shared" si="5"/>
        <v/>
      </c>
      <c r="J12" s="9" t="str">
        <f t="shared" si="6"/>
        <v/>
      </c>
    </row>
    <row r="13" spans="1:11" ht="16.5" customHeight="1" x14ac:dyDescent="0.2">
      <c r="A13" s="18" t="str">
        <f>IF(B13="","",COUNT($B$9:B13))</f>
        <v/>
      </c>
      <c r="B13" s="19"/>
      <c r="C13" s="20" t="str">
        <f t="shared" si="0"/>
        <v/>
      </c>
      <c r="D13" s="21" t="str">
        <f t="shared" si="1"/>
        <v/>
      </c>
      <c r="E13" s="21" t="str">
        <f t="shared" si="2"/>
        <v/>
      </c>
      <c r="F13" s="11"/>
      <c r="G13" s="1" t="str">
        <f t="shared" si="3"/>
        <v/>
      </c>
      <c r="H13" s="1" t="str">
        <f t="shared" si="4"/>
        <v/>
      </c>
      <c r="I13" s="1" t="str">
        <f t="shared" si="5"/>
        <v/>
      </c>
      <c r="J13" s="9" t="str">
        <f t="shared" si="6"/>
        <v/>
      </c>
    </row>
    <row r="14" spans="1:11" ht="16.5" customHeight="1" x14ac:dyDescent="0.2">
      <c r="A14" s="18" t="str">
        <f>IF(B14="","",COUNT($B$9:B14))</f>
        <v/>
      </c>
      <c r="B14" s="19"/>
      <c r="C14" s="20" t="str">
        <f t="shared" si="0"/>
        <v/>
      </c>
      <c r="D14" s="21" t="str">
        <f t="shared" si="1"/>
        <v/>
      </c>
      <c r="E14" s="21" t="str">
        <f t="shared" si="2"/>
        <v/>
      </c>
      <c r="F14" s="11"/>
      <c r="G14" s="1" t="str">
        <f t="shared" si="3"/>
        <v/>
      </c>
      <c r="H14" s="1" t="str">
        <f t="shared" si="4"/>
        <v/>
      </c>
      <c r="I14" s="1" t="str">
        <f t="shared" si="5"/>
        <v/>
      </c>
      <c r="J14" s="9" t="str">
        <f t="shared" si="6"/>
        <v/>
      </c>
    </row>
    <row r="15" spans="1:11" ht="16.5" customHeight="1" x14ac:dyDescent="0.2">
      <c r="A15" s="18" t="str">
        <f>IF(B15="","",COUNT($B$9:B15))</f>
        <v/>
      </c>
      <c r="B15" s="19"/>
      <c r="C15" s="20" t="str">
        <f t="shared" si="0"/>
        <v/>
      </c>
      <c r="D15" s="21" t="str">
        <f t="shared" si="1"/>
        <v/>
      </c>
      <c r="E15" s="21" t="str">
        <f t="shared" si="2"/>
        <v/>
      </c>
      <c r="F15" s="11"/>
      <c r="G15" s="1" t="str">
        <f t="shared" si="3"/>
        <v/>
      </c>
      <c r="H15" s="1" t="str">
        <f t="shared" si="4"/>
        <v/>
      </c>
      <c r="I15" s="1" t="str">
        <f t="shared" si="5"/>
        <v/>
      </c>
      <c r="J15" s="9" t="str">
        <f t="shared" si="6"/>
        <v/>
      </c>
    </row>
    <row r="16" spans="1:11" ht="16.5" customHeight="1" x14ac:dyDescent="0.2">
      <c r="A16" s="18" t="str">
        <f>IF(B16="","",COUNT($B$9:B16))</f>
        <v/>
      </c>
      <c r="B16" s="19"/>
      <c r="C16" s="20" t="str">
        <f t="shared" si="0"/>
        <v/>
      </c>
      <c r="D16" s="21" t="str">
        <f t="shared" si="1"/>
        <v/>
      </c>
      <c r="E16" s="21" t="str">
        <f t="shared" si="2"/>
        <v/>
      </c>
      <c r="F16" s="11"/>
      <c r="G16" s="1" t="str">
        <f t="shared" si="3"/>
        <v/>
      </c>
      <c r="H16" s="1" t="str">
        <f t="shared" si="4"/>
        <v/>
      </c>
      <c r="I16" s="1" t="str">
        <f t="shared" si="5"/>
        <v/>
      </c>
      <c r="J16" s="9" t="str">
        <f t="shared" si="6"/>
        <v/>
      </c>
    </row>
    <row r="17" spans="1:10" ht="16.5" customHeight="1" x14ac:dyDescent="0.2">
      <c r="A17" s="18" t="str">
        <f>IF(B17="","",COUNT($B$9:B17))</f>
        <v/>
      </c>
      <c r="B17" s="19"/>
      <c r="C17" s="20" t="str">
        <f t="shared" si="0"/>
        <v/>
      </c>
      <c r="D17" s="21" t="str">
        <f t="shared" si="1"/>
        <v/>
      </c>
      <c r="E17" s="21" t="str">
        <f t="shared" si="2"/>
        <v/>
      </c>
      <c r="F17" s="11"/>
      <c r="G17" s="1" t="str">
        <f t="shared" si="3"/>
        <v/>
      </c>
      <c r="H17" s="1" t="str">
        <f t="shared" si="4"/>
        <v/>
      </c>
      <c r="I17" s="1" t="str">
        <f t="shared" si="5"/>
        <v/>
      </c>
      <c r="J17" s="9" t="str">
        <f t="shared" si="6"/>
        <v/>
      </c>
    </row>
    <row r="18" spans="1:10" ht="16.5" customHeight="1" x14ac:dyDescent="0.2">
      <c r="A18" s="18" t="str">
        <f>IF(B18="","",COUNT($B$9:B18))</f>
        <v/>
      </c>
      <c r="B18" s="19"/>
      <c r="C18" s="20" t="str">
        <f t="shared" si="0"/>
        <v/>
      </c>
      <c r="D18" s="21" t="str">
        <f t="shared" si="1"/>
        <v/>
      </c>
      <c r="E18" s="21" t="str">
        <f t="shared" si="2"/>
        <v/>
      </c>
      <c r="F18" s="11"/>
      <c r="G18" s="1" t="str">
        <f t="shared" si="3"/>
        <v/>
      </c>
      <c r="H18" s="1" t="str">
        <f t="shared" si="4"/>
        <v/>
      </c>
      <c r="I18" s="1" t="str">
        <f t="shared" si="5"/>
        <v/>
      </c>
      <c r="J18" s="9" t="str">
        <f t="shared" si="6"/>
        <v/>
      </c>
    </row>
    <row r="19" spans="1:10" ht="16.5" customHeight="1" x14ac:dyDescent="0.2">
      <c r="A19" s="18" t="str">
        <f>IF(B19="","",COUNT($B$9:B19))</f>
        <v/>
      </c>
      <c r="B19" s="19"/>
      <c r="C19" s="20" t="str">
        <f t="shared" si="0"/>
        <v/>
      </c>
      <c r="D19" s="21" t="str">
        <f t="shared" si="1"/>
        <v/>
      </c>
      <c r="E19" s="21" t="str">
        <f t="shared" si="2"/>
        <v/>
      </c>
      <c r="F19" s="11"/>
      <c r="G19" s="1" t="str">
        <f t="shared" si="3"/>
        <v/>
      </c>
      <c r="H19" s="1" t="str">
        <f t="shared" si="4"/>
        <v/>
      </c>
      <c r="I19" s="1" t="str">
        <f t="shared" si="5"/>
        <v/>
      </c>
      <c r="J19" s="9" t="str">
        <f t="shared" si="6"/>
        <v/>
      </c>
    </row>
    <row r="20" spans="1:10" ht="16.5" customHeight="1" x14ac:dyDescent="0.2">
      <c r="A20" s="18" t="str">
        <f>IF(B20="","",COUNT($B$9:B20))</f>
        <v/>
      </c>
      <c r="B20" s="19"/>
      <c r="C20" s="20" t="str">
        <f t="shared" si="0"/>
        <v/>
      </c>
      <c r="D20" s="21" t="str">
        <f t="shared" si="1"/>
        <v/>
      </c>
      <c r="E20" s="21" t="str">
        <f t="shared" si="2"/>
        <v/>
      </c>
      <c r="F20" s="11"/>
      <c r="G20" s="1" t="str">
        <f t="shared" si="3"/>
        <v/>
      </c>
      <c r="H20" s="1" t="str">
        <f t="shared" si="4"/>
        <v/>
      </c>
      <c r="I20" s="1" t="str">
        <f t="shared" si="5"/>
        <v/>
      </c>
      <c r="J20" s="9" t="str">
        <f t="shared" si="6"/>
        <v/>
      </c>
    </row>
    <row r="21" spans="1:10" ht="16.5" customHeight="1" x14ac:dyDescent="0.2">
      <c r="A21" s="18" t="str">
        <f>IF(B21="","",COUNT($B$9:B21))</f>
        <v/>
      </c>
      <c r="B21" s="19"/>
      <c r="C21" s="20" t="str">
        <f t="shared" si="0"/>
        <v/>
      </c>
      <c r="D21" s="21" t="str">
        <f t="shared" si="1"/>
        <v/>
      </c>
      <c r="E21" s="21" t="str">
        <f t="shared" si="2"/>
        <v/>
      </c>
      <c r="F21" s="11"/>
      <c r="G21" s="1" t="str">
        <f t="shared" si="3"/>
        <v/>
      </c>
      <c r="H21" s="1" t="str">
        <f t="shared" si="4"/>
        <v/>
      </c>
      <c r="I21" s="1" t="str">
        <f t="shared" si="5"/>
        <v/>
      </c>
      <c r="J21" s="9" t="str">
        <f t="shared" si="6"/>
        <v/>
      </c>
    </row>
    <row r="22" spans="1:10" ht="16.5" customHeight="1" x14ac:dyDescent="0.2">
      <c r="A22" s="18" t="str">
        <f>IF(B22="","",COUNT($B$9:B22))</f>
        <v/>
      </c>
      <c r="B22" s="19"/>
      <c r="C22" s="20" t="str">
        <f t="shared" si="0"/>
        <v/>
      </c>
      <c r="D22" s="21" t="str">
        <f t="shared" si="1"/>
        <v/>
      </c>
      <c r="E22" s="21" t="str">
        <f t="shared" si="2"/>
        <v/>
      </c>
      <c r="F22" s="11"/>
      <c r="G22" s="1" t="str">
        <f t="shared" si="3"/>
        <v/>
      </c>
      <c r="H22" s="1" t="str">
        <f t="shared" si="4"/>
        <v/>
      </c>
      <c r="I22" s="1" t="str">
        <f t="shared" si="5"/>
        <v/>
      </c>
      <c r="J22" s="9" t="str">
        <f t="shared" si="6"/>
        <v/>
      </c>
    </row>
    <row r="23" spans="1:10" ht="16.5" customHeight="1" x14ac:dyDescent="0.2">
      <c r="A23" s="18" t="str">
        <f>IF(B23="","",COUNT($B$9:B23))</f>
        <v/>
      </c>
      <c r="B23" s="19"/>
      <c r="C23" s="20" t="str">
        <f t="shared" si="0"/>
        <v/>
      </c>
      <c r="D23" s="21" t="str">
        <f t="shared" si="1"/>
        <v/>
      </c>
      <c r="E23" s="21" t="str">
        <f t="shared" si="2"/>
        <v/>
      </c>
      <c r="F23" s="11"/>
      <c r="G23" s="1" t="str">
        <f t="shared" si="3"/>
        <v/>
      </c>
      <c r="H23" s="1" t="str">
        <f t="shared" si="4"/>
        <v/>
      </c>
      <c r="I23" s="1" t="str">
        <f t="shared" si="5"/>
        <v/>
      </c>
      <c r="J23" s="9" t="str">
        <f t="shared" si="6"/>
        <v/>
      </c>
    </row>
    <row r="24" spans="1:10" ht="16.5" customHeight="1" x14ac:dyDescent="0.2">
      <c r="A24" s="18" t="str">
        <f>IF(B24="","",COUNT($B$9:B24))</f>
        <v/>
      </c>
      <c r="B24" s="19"/>
      <c r="C24" s="20" t="str">
        <f t="shared" si="0"/>
        <v/>
      </c>
      <c r="D24" s="21" t="str">
        <f t="shared" si="1"/>
        <v/>
      </c>
      <c r="E24" s="21" t="str">
        <f t="shared" si="2"/>
        <v/>
      </c>
      <c r="F24" s="11"/>
      <c r="G24" s="1" t="str">
        <f t="shared" si="3"/>
        <v/>
      </c>
      <c r="H24" s="1" t="str">
        <f t="shared" si="4"/>
        <v/>
      </c>
      <c r="I24" s="1" t="str">
        <f t="shared" si="5"/>
        <v/>
      </c>
      <c r="J24" s="9" t="str">
        <f t="shared" si="6"/>
        <v/>
      </c>
    </row>
    <row r="25" spans="1:10" ht="16.5" customHeight="1" x14ac:dyDescent="0.2">
      <c r="A25" s="18" t="str">
        <f>IF(B25="","",COUNT($B$9:B25))</f>
        <v/>
      </c>
      <c r="B25" s="19"/>
      <c r="C25" s="20" t="str">
        <f t="shared" si="0"/>
        <v/>
      </c>
      <c r="D25" s="21" t="str">
        <f t="shared" si="1"/>
        <v/>
      </c>
      <c r="E25" s="21" t="str">
        <f t="shared" si="2"/>
        <v/>
      </c>
      <c r="F25" s="11"/>
      <c r="G25" s="1" t="str">
        <f t="shared" si="3"/>
        <v/>
      </c>
      <c r="H25" s="1" t="str">
        <f t="shared" si="4"/>
        <v/>
      </c>
      <c r="I25" s="1" t="str">
        <f t="shared" si="5"/>
        <v/>
      </c>
      <c r="J25" s="9" t="str">
        <f t="shared" si="6"/>
        <v/>
      </c>
    </row>
    <row r="26" spans="1:10" ht="16.5" customHeight="1" x14ac:dyDescent="0.2">
      <c r="A26" s="18" t="str">
        <f>IF(B26="","",COUNT($B$9:B26))</f>
        <v/>
      </c>
      <c r="B26" s="19"/>
      <c r="C26" s="20" t="str">
        <f t="shared" si="0"/>
        <v/>
      </c>
      <c r="D26" s="21" t="str">
        <f t="shared" si="1"/>
        <v/>
      </c>
      <c r="E26" s="21" t="str">
        <f t="shared" si="2"/>
        <v/>
      </c>
      <c r="F26" s="11"/>
      <c r="G26" s="1" t="str">
        <f t="shared" si="3"/>
        <v/>
      </c>
      <c r="H26" s="1" t="str">
        <f t="shared" si="4"/>
        <v/>
      </c>
      <c r="I26" s="1" t="str">
        <f t="shared" si="5"/>
        <v/>
      </c>
      <c r="J26" s="9" t="str">
        <f t="shared" si="6"/>
        <v/>
      </c>
    </row>
    <row r="27" spans="1:10" ht="16.5" customHeight="1" x14ac:dyDescent="0.2">
      <c r="A27" s="18" t="str">
        <f>IF(B27="","",COUNT($B$9:B27))</f>
        <v/>
      </c>
      <c r="B27" s="19"/>
      <c r="C27" s="20" t="str">
        <f t="shared" si="0"/>
        <v/>
      </c>
      <c r="D27" s="21" t="str">
        <f t="shared" si="1"/>
        <v/>
      </c>
      <c r="E27" s="21" t="str">
        <f t="shared" si="2"/>
        <v/>
      </c>
      <c r="F27" s="11"/>
      <c r="G27" s="1" t="str">
        <f t="shared" si="3"/>
        <v/>
      </c>
      <c r="H27" s="1" t="str">
        <f t="shared" si="4"/>
        <v/>
      </c>
      <c r="I27" s="1" t="str">
        <f t="shared" si="5"/>
        <v/>
      </c>
      <c r="J27" s="9" t="str">
        <f t="shared" si="6"/>
        <v/>
      </c>
    </row>
    <row r="28" spans="1:10" ht="16.5" customHeight="1" x14ac:dyDescent="0.2">
      <c r="A28" s="18" t="str">
        <f>IF(B28="","",COUNT($B$9:B28))</f>
        <v/>
      </c>
      <c r="B28" s="19"/>
      <c r="C28" s="20" t="str">
        <f t="shared" si="0"/>
        <v/>
      </c>
      <c r="D28" s="21" t="str">
        <f t="shared" si="1"/>
        <v/>
      </c>
      <c r="E28" s="21" t="str">
        <f t="shared" si="2"/>
        <v/>
      </c>
      <c r="F28" s="11"/>
      <c r="G28" s="1" t="str">
        <f t="shared" si="3"/>
        <v/>
      </c>
      <c r="H28" s="1" t="str">
        <f t="shared" si="4"/>
        <v/>
      </c>
      <c r="I28" s="1" t="str">
        <f t="shared" si="5"/>
        <v/>
      </c>
      <c r="J28" s="9" t="str">
        <f t="shared" si="6"/>
        <v/>
      </c>
    </row>
    <row r="29" spans="1:10" ht="16.5" customHeight="1" x14ac:dyDescent="0.2">
      <c r="A29" s="18" t="str">
        <f>IF(B29="","",COUNT($B$9:B29))</f>
        <v/>
      </c>
      <c r="B29" s="19"/>
      <c r="C29" s="20" t="str">
        <f t="shared" si="0"/>
        <v/>
      </c>
      <c r="D29" s="21" t="str">
        <f t="shared" si="1"/>
        <v/>
      </c>
      <c r="E29" s="21" t="str">
        <f t="shared" si="2"/>
        <v/>
      </c>
      <c r="F29" s="11"/>
      <c r="G29" s="1" t="str">
        <f t="shared" si="3"/>
        <v/>
      </c>
      <c r="H29" s="1" t="str">
        <f t="shared" si="4"/>
        <v/>
      </c>
      <c r="I29" s="1" t="str">
        <f t="shared" si="5"/>
        <v/>
      </c>
      <c r="J29" s="9" t="str">
        <f t="shared" si="6"/>
        <v/>
      </c>
    </row>
    <row r="30" spans="1:10" ht="16.5" customHeight="1" x14ac:dyDescent="0.2">
      <c r="A30" s="18" t="str">
        <f>IF(B30="","",COUNT($B$9:B30))</f>
        <v/>
      </c>
      <c r="B30" s="19"/>
      <c r="C30" s="20" t="str">
        <f t="shared" si="0"/>
        <v/>
      </c>
      <c r="D30" s="21" t="str">
        <f t="shared" si="1"/>
        <v/>
      </c>
      <c r="E30" s="21" t="str">
        <f t="shared" si="2"/>
        <v/>
      </c>
      <c r="F30" s="11"/>
      <c r="G30" s="1" t="str">
        <f t="shared" si="3"/>
        <v/>
      </c>
      <c r="H30" s="1" t="str">
        <f t="shared" si="4"/>
        <v/>
      </c>
      <c r="I30" s="1" t="str">
        <f t="shared" si="5"/>
        <v/>
      </c>
      <c r="J30" s="9" t="str">
        <f t="shared" si="6"/>
        <v/>
      </c>
    </row>
    <row r="31" spans="1:10" ht="16.5" customHeight="1" x14ac:dyDescent="0.2">
      <c r="A31" s="18" t="str">
        <f>IF(B31="","",COUNT($B$9:B31))</f>
        <v/>
      </c>
      <c r="B31" s="19"/>
      <c r="C31" s="20" t="str">
        <f t="shared" si="0"/>
        <v/>
      </c>
      <c r="D31" s="21" t="str">
        <f t="shared" si="1"/>
        <v/>
      </c>
      <c r="E31" s="21" t="str">
        <f t="shared" si="2"/>
        <v/>
      </c>
      <c r="F31" s="11"/>
      <c r="G31" s="1" t="str">
        <f t="shared" si="3"/>
        <v/>
      </c>
      <c r="H31" s="1" t="str">
        <f t="shared" si="4"/>
        <v/>
      </c>
      <c r="I31" s="1" t="str">
        <f t="shared" si="5"/>
        <v/>
      </c>
      <c r="J31" s="9" t="str">
        <f t="shared" si="6"/>
        <v/>
      </c>
    </row>
    <row r="32" spans="1:10" ht="16.5" customHeight="1" x14ac:dyDescent="0.2">
      <c r="G32" s="1" t="str">
        <f t="shared" ref="G32" si="7">IF(ISBLANK(B32),"",VLOOKUP(B32,jugadores,22,0))</f>
        <v/>
      </c>
      <c r="H32" s="1" t="str">
        <f t="shared" ref="H32" si="8">IF(ISBLANK(B32),"",VLOOKUP(B32,jugadores,21,0))</f>
        <v/>
      </c>
      <c r="I32" s="1" t="str">
        <f t="shared" ref="I32" si="9">IF(ISBLANK(B32),"",VLOOKUP(B32,jugadores,6,0))</f>
        <v/>
      </c>
      <c r="J32" s="9" t="str">
        <f t="shared" ref="J32" si="10">IFERROR(IF(B32&gt;0,15,""),"")</f>
        <v/>
      </c>
    </row>
    <row r="35" spans="2:5" x14ac:dyDescent="0.2">
      <c r="B35" s="22" t="s">
        <v>12</v>
      </c>
      <c r="C35" s="22"/>
      <c r="D35" s="22" t="s">
        <v>13</v>
      </c>
      <c r="E35" s="22">
        <v>2</v>
      </c>
    </row>
    <row r="36" spans="2:5" x14ac:dyDescent="0.2">
      <c r="D36" s="22" t="s">
        <v>14</v>
      </c>
      <c r="E36" s="22">
        <v>3</v>
      </c>
    </row>
  </sheetData>
  <mergeCells count="3">
    <mergeCell ref="A2:F2"/>
    <mergeCell ref="A3:F3"/>
    <mergeCell ref="A4:E4"/>
  </mergeCells>
  <conditionalFormatting sqref="B10:B31">
    <cfRule type="cellIs" dxfId="7" priority="1" operator="equal">
      <formula>0</formula>
    </cfRule>
  </conditionalFormatting>
  <printOptions horizontalCentered="1"/>
  <pageMargins left="0.31527777777777799" right="0.39374999999999999" top="0.905555555555556" bottom="0.39305555555555599" header="0.511811023622047" footer="0.196527777777778"/>
  <pageSetup paperSize="9" orientation="portrait" horizontalDpi="300" verticalDpi="300"/>
  <headerFooter>
    <oddFooter>&amp;L&amp;8Inscripciones &amp;C&amp;"Times New Roman,Normal"- DEPORTE OLÍMPICO -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7933C"/>
    <pageSetUpPr fitToPage="1"/>
  </sheetPr>
  <dimension ref="A1:K35"/>
  <sheetViews>
    <sheetView showGridLines="0" zoomScale="80" zoomScaleNormal="80" workbookViewId="0">
      <selection activeCell="D6" sqref="D6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17.7109375" style="1" customWidth="1"/>
    <col min="6" max="6" width="2.5703125" style="1" customWidth="1"/>
    <col min="7" max="7" width="12" style="1" customWidth="1"/>
    <col min="8" max="8" width="24.140625" style="1" customWidth="1"/>
    <col min="9" max="9" width="6.5703125" style="1" customWidth="1"/>
    <col min="10" max="10" width="11.42578125" style="9"/>
    <col min="11" max="12" width="11.42578125" style="1"/>
    <col min="13" max="13" width="4.7109375" style="1" customWidth="1"/>
    <col min="14" max="16384" width="11.42578125" style="1"/>
  </cols>
  <sheetData>
    <row r="1" spans="1:11" ht="7.5" customHeight="1" x14ac:dyDescent="0.2"/>
    <row r="2" spans="1:11" ht="18.75" customHeight="1" x14ac:dyDescent="0.25">
      <c r="A2" s="37" t="s">
        <v>29</v>
      </c>
      <c r="B2" s="37"/>
      <c r="C2" s="37"/>
      <c r="D2" s="37"/>
      <c r="E2" s="37"/>
      <c r="F2" s="37"/>
    </row>
    <row r="3" spans="1:11" ht="18.75" customHeight="1" x14ac:dyDescent="0.25">
      <c r="A3" s="32" t="s">
        <v>2</v>
      </c>
      <c r="B3" s="32"/>
      <c r="C3" s="32"/>
      <c r="D3" s="32"/>
      <c r="E3" s="32"/>
      <c r="F3" s="32"/>
      <c r="J3" s="10">
        <f>SUM(J10:J191)</f>
        <v>0</v>
      </c>
      <c r="K3" s="11" t="s">
        <v>3</v>
      </c>
    </row>
    <row r="4" spans="1:11" ht="18.75" customHeight="1" x14ac:dyDescent="0.2">
      <c r="A4" s="34" t="s">
        <v>23</v>
      </c>
      <c r="B4" s="34"/>
      <c r="C4" s="34"/>
      <c r="D4" s="34"/>
      <c r="E4" s="34"/>
      <c r="F4" s="11"/>
    </row>
    <row r="5" spans="1:11" ht="6" customHeight="1" x14ac:dyDescent="0.2">
      <c r="C5" s="2"/>
      <c r="D5" s="3"/>
      <c r="E5" s="3"/>
    </row>
    <row r="6" spans="1:11" x14ac:dyDescent="0.2">
      <c r="C6" s="1" t="s">
        <v>5</v>
      </c>
      <c r="D6" s="1" t="s">
        <v>894</v>
      </c>
    </row>
    <row r="8" spans="1:11" ht="18" customHeight="1" x14ac:dyDescent="0.2">
      <c r="B8" s="12" t="s">
        <v>7</v>
      </c>
      <c r="C8" s="13" t="s">
        <v>8</v>
      </c>
      <c r="D8" s="12" t="s">
        <v>9</v>
      </c>
      <c r="E8" s="12" t="s">
        <v>10</v>
      </c>
      <c r="J8" s="14" t="s">
        <v>11</v>
      </c>
    </row>
    <row r="9" spans="1:11" ht="7.5" customHeight="1" x14ac:dyDescent="0.2">
      <c r="B9" s="15"/>
      <c r="C9" s="16"/>
      <c r="D9" s="17"/>
      <c r="E9" s="17"/>
    </row>
    <row r="10" spans="1:11" ht="16.5" customHeight="1" x14ac:dyDescent="0.2">
      <c r="A10" s="18" t="str">
        <f>IF(B10="","",COUNT($B$9:B10))</f>
        <v/>
      </c>
      <c r="B10" s="19"/>
      <c r="C10" s="20" t="str">
        <f t="shared" ref="C10:C31" si="0">IF(ISBLANK(B10),"",VLOOKUP(B10,jugadores,2,0))</f>
        <v/>
      </c>
      <c r="D10" s="21" t="str">
        <f t="shared" ref="D10:D31" si="1">IF(ISBLANK(B10),"",VLOOKUP(B10,jugadores,3,0))</f>
        <v/>
      </c>
      <c r="E10" s="21" t="str">
        <f t="shared" ref="E10:E31" si="2">IF(ISBLANK(B10),"",VLOOKUP(B10,jugadores,4,0))</f>
        <v/>
      </c>
      <c r="F10" s="11"/>
      <c r="G10" s="1" t="str">
        <f t="shared" ref="G10:G31" si="3">IF(ISBLANK(B10),"",VLOOKUP(B10,jugadores,22,0))</f>
        <v/>
      </c>
      <c r="H10" s="1" t="str">
        <f t="shared" ref="H10:H31" si="4">IF(ISBLANK(B10),"",VLOOKUP(B10,jugadores,21,0))</f>
        <v/>
      </c>
      <c r="I10" s="1" t="str">
        <f t="shared" ref="I10:I31" si="5">IF(ISBLANK(B10),"",VLOOKUP(B10,jugadores,6,0))</f>
        <v/>
      </c>
      <c r="J10" s="9" t="str">
        <f t="shared" ref="J10:J31" si="6">IFERROR(IF(B10&gt;0,15,""),"")</f>
        <v/>
      </c>
    </row>
    <row r="11" spans="1:11" ht="16.5" customHeight="1" x14ac:dyDescent="0.2">
      <c r="A11" s="18" t="str">
        <f>IF(B11="","",COUNT($B$9:B11))</f>
        <v/>
      </c>
      <c r="B11" s="19"/>
      <c r="C11" s="20" t="str">
        <f t="shared" si="0"/>
        <v/>
      </c>
      <c r="D11" s="21" t="str">
        <f t="shared" si="1"/>
        <v/>
      </c>
      <c r="E11" s="21" t="str">
        <f t="shared" si="2"/>
        <v/>
      </c>
      <c r="F11" s="11"/>
      <c r="G11" s="1" t="str">
        <f t="shared" si="3"/>
        <v/>
      </c>
      <c r="H11" s="1" t="str">
        <f t="shared" si="4"/>
        <v/>
      </c>
      <c r="I11" s="1" t="str">
        <f t="shared" si="5"/>
        <v/>
      </c>
      <c r="J11" s="9" t="str">
        <f t="shared" si="6"/>
        <v/>
      </c>
    </row>
    <row r="12" spans="1:11" ht="16.5" customHeight="1" x14ac:dyDescent="0.2">
      <c r="A12" s="18" t="str">
        <f>IF(B12="","",COUNT($B$9:B12))</f>
        <v/>
      </c>
      <c r="B12" s="19"/>
      <c r="C12" s="20" t="str">
        <f t="shared" si="0"/>
        <v/>
      </c>
      <c r="D12" s="21" t="str">
        <f t="shared" si="1"/>
        <v/>
      </c>
      <c r="E12" s="21" t="str">
        <f t="shared" si="2"/>
        <v/>
      </c>
      <c r="F12" s="11"/>
      <c r="G12" s="1" t="str">
        <f t="shared" si="3"/>
        <v/>
      </c>
      <c r="H12" s="1" t="str">
        <f t="shared" si="4"/>
        <v/>
      </c>
      <c r="I12" s="1" t="str">
        <f t="shared" si="5"/>
        <v/>
      </c>
      <c r="J12" s="9" t="str">
        <f t="shared" si="6"/>
        <v/>
      </c>
    </row>
    <row r="13" spans="1:11" ht="16.5" customHeight="1" x14ac:dyDescent="0.2">
      <c r="A13" s="18" t="str">
        <f>IF(B13="","",COUNT($B$9:B13))</f>
        <v/>
      </c>
      <c r="B13" s="19"/>
      <c r="C13" s="20" t="str">
        <f t="shared" si="0"/>
        <v/>
      </c>
      <c r="D13" s="21" t="str">
        <f t="shared" si="1"/>
        <v/>
      </c>
      <c r="E13" s="21" t="str">
        <f t="shared" si="2"/>
        <v/>
      </c>
      <c r="F13" s="11"/>
      <c r="G13" s="1" t="str">
        <f t="shared" si="3"/>
        <v/>
      </c>
      <c r="H13" s="1" t="str">
        <f t="shared" si="4"/>
        <v/>
      </c>
      <c r="I13" s="1" t="str">
        <f t="shared" si="5"/>
        <v/>
      </c>
      <c r="J13" s="9" t="str">
        <f t="shared" si="6"/>
        <v/>
      </c>
    </row>
    <row r="14" spans="1:11" ht="16.5" customHeight="1" x14ac:dyDescent="0.2">
      <c r="A14" s="18" t="str">
        <f>IF(B14="","",COUNT($B$9:B14))</f>
        <v/>
      </c>
      <c r="B14" s="19"/>
      <c r="C14" s="20" t="str">
        <f t="shared" si="0"/>
        <v/>
      </c>
      <c r="D14" s="21" t="str">
        <f t="shared" si="1"/>
        <v/>
      </c>
      <c r="E14" s="21" t="str">
        <f t="shared" si="2"/>
        <v/>
      </c>
      <c r="F14" s="11"/>
      <c r="G14" s="1" t="str">
        <f t="shared" si="3"/>
        <v/>
      </c>
      <c r="H14" s="1" t="str">
        <f t="shared" si="4"/>
        <v/>
      </c>
      <c r="I14" s="1" t="str">
        <f t="shared" si="5"/>
        <v/>
      </c>
      <c r="J14" s="9" t="str">
        <f t="shared" si="6"/>
        <v/>
      </c>
    </row>
    <row r="15" spans="1:11" ht="16.5" customHeight="1" x14ac:dyDescent="0.2">
      <c r="A15" s="18" t="str">
        <f>IF(B15="","",COUNT($B$9:B15))</f>
        <v/>
      </c>
      <c r="B15" s="19"/>
      <c r="C15" s="20" t="str">
        <f t="shared" si="0"/>
        <v/>
      </c>
      <c r="D15" s="21" t="str">
        <f t="shared" si="1"/>
        <v/>
      </c>
      <c r="E15" s="21" t="str">
        <f t="shared" si="2"/>
        <v/>
      </c>
      <c r="F15" s="11"/>
      <c r="G15" s="1" t="str">
        <f t="shared" si="3"/>
        <v/>
      </c>
      <c r="H15" s="1" t="str">
        <f t="shared" si="4"/>
        <v/>
      </c>
      <c r="I15" s="1" t="str">
        <f t="shared" si="5"/>
        <v/>
      </c>
      <c r="J15" s="9" t="str">
        <f t="shared" si="6"/>
        <v/>
      </c>
    </row>
    <row r="16" spans="1:11" ht="16.5" customHeight="1" x14ac:dyDescent="0.2">
      <c r="A16" s="18" t="str">
        <f>IF(B16="","",COUNT($B$9:B16))</f>
        <v/>
      </c>
      <c r="B16" s="19"/>
      <c r="C16" s="20" t="str">
        <f t="shared" si="0"/>
        <v/>
      </c>
      <c r="D16" s="21" t="str">
        <f t="shared" si="1"/>
        <v/>
      </c>
      <c r="E16" s="21" t="str">
        <f t="shared" si="2"/>
        <v/>
      </c>
      <c r="F16" s="11"/>
      <c r="G16" s="1" t="str">
        <f t="shared" si="3"/>
        <v/>
      </c>
      <c r="H16" s="1" t="str">
        <f t="shared" si="4"/>
        <v/>
      </c>
      <c r="I16" s="1" t="str">
        <f t="shared" si="5"/>
        <v/>
      </c>
      <c r="J16" s="9" t="str">
        <f t="shared" si="6"/>
        <v/>
      </c>
    </row>
    <row r="17" spans="1:10" ht="16.5" customHeight="1" x14ac:dyDescent="0.2">
      <c r="A17" s="18" t="str">
        <f>IF(B17="","",COUNT($B$9:B17))</f>
        <v/>
      </c>
      <c r="B17" s="19"/>
      <c r="C17" s="20" t="str">
        <f t="shared" si="0"/>
        <v/>
      </c>
      <c r="D17" s="21" t="str">
        <f t="shared" si="1"/>
        <v/>
      </c>
      <c r="E17" s="21" t="str">
        <f t="shared" si="2"/>
        <v/>
      </c>
      <c r="F17" s="11"/>
      <c r="G17" s="1" t="str">
        <f t="shared" si="3"/>
        <v/>
      </c>
      <c r="H17" s="1" t="str">
        <f t="shared" si="4"/>
        <v/>
      </c>
      <c r="I17" s="1" t="str">
        <f t="shared" si="5"/>
        <v/>
      </c>
      <c r="J17" s="9" t="str">
        <f t="shared" si="6"/>
        <v/>
      </c>
    </row>
    <row r="18" spans="1:10" ht="16.5" customHeight="1" x14ac:dyDescent="0.2">
      <c r="A18" s="18" t="str">
        <f>IF(B18="","",COUNT($B$9:B18))</f>
        <v/>
      </c>
      <c r="B18" s="19"/>
      <c r="C18" s="20" t="str">
        <f t="shared" si="0"/>
        <v/>
      </c>
      <c r="D18" s="21" t="str">
        <f t="shared" si="1"/>
        <v/>
      </c>
      <c r="E18" s="21" t="str">
        <f t="shared" si="2"/>
        <v/>
      </c>
      <c r="F18" s="11"/>
      <c r="G18" s="1" t="str">
        <f t="shared" si="3"/>
        <v/>
      </c>
      <c r="H18" s="1" t="str">
        <f t="shared" si="4"/>
        <v/>
      </c>
      <c r="I18" s="1" t="str">
        <f t="shared" si="5"/>
        <v/>
      </c>
      <c r="J18" s="9" t="str">
        <f t="shared" si="6"/>
        <v/>
      </c>
    </row>
    <row r="19" spans="1:10" ht="16.5" customHeight="1" x14ac:dyDescent="0.2">
      <c r="A19" s="18" t="str">
        <f>IF(B19="","",COUNT($B$9:B19))</f>
        <v/>
      </c>
      <c r="B19" s="19"/>
      <c r="C19" s="20" t="str">
        <f t="shared" si="0"/>
        <v/>
      </c>
      <c r="D19" s="21" t="str">
        <f t="shared" si="1"/>
        <v/>
      </c>
      <c r="E19" s="21" t="str">
        <f t="shared" si="2"/>
        <v/>
      </c>
      <c r="F19" s="11"/>
      <c r="G19" s="1" t="str">
        <f t="shared" si="3"/>
        <v/>
      </c>
      <c r="H19" s="1" t="str">
        <f t="shared" si="4"/>
        <v/>
      </c>
      <c r="I19" s="1" t="str">
        <f t="shared" si="5"/>
        <v/>
      </c>
      <c r="J19" s="9" t="str">
        <f t="shared" si="6"/>
        <v/>
      </c>
    </row>
    <row r="20" spans="1:10" ht="16.5" customHeight="1" x14ac:dyDescent="0.2">
      <c r="A20" s="18" t="str">
        <f>IF(B20="","",COUNT($B$9:B20))</f>
        <v/>
      </c>
      <c r="B20" s="19"/>
      <c r="C20" s="20" t="str">
        <f t="shared" si="0"/>
        <v/>
      </c>
      <c r="D20" s="21" t="str">
        <f t="shared" si="1"/>
        <v/>
      </c>
      <c r="E20" s="21" t="str">
        <f t="shared" si="2"/>
        <v/>
      </c>
      <c r="F20" s="11"/>
      <c r="G20" s="1" t="str">
        <f t="shared" si="3"/>
        <v/>
      </c>
      <c r="H20" s="1" t="str">
        <f t="shared" si="4"/>
        <v/>
      </c>
      <c r="I20" s="1" t="str">
        <f t="shared" si="5"/>
        <v/>
      </c>
      <c r="J20" s="9" t="str">
        <f t="shared" si="6"/>
        <v/>
      </c>
    </row>
    <row r="21" spans="1:10" ht="16.5" customHeight="1" x14ac:dyDescent="0.2">
      <c r="A21" s="18" t="str">
        <f>IF(B21="","",COUNT($B$9:B21))</f>
        <v/>
      </c>
      <c r="B21" s="19"/>
      <c r="C21" s="20" t="str">
        <f t="shared" si="0"/>
        <v/>
      </c>
      <c r="D21" s="21" t="str">
        <f t="shared" si="1"/>
        <v/>
      </c>
      <c r="E21" s="21" t="str">
        <f t="shared" si="2"/>
        <v/>
      </c>
      <c r="F21" s="11"/>
      <c r="G21" s="1" t="str">
        <f t="shared" si="3"/>
        <v/>
      </c>
      <c r="H21" s="1" t="str">
        <f t="shared" si="4"/>
        <v/>
      </c>
      <c r="I21" s="1" t="str">
        <f t="shared" si="5"/>
        <v/>
      </c>
      <c r="J21" s="9" t="str">
        <f t="shared" si="6"/>
        <v/>
      </c>
    </row>
    <row r="22" spans="1:10" ht="16.5" customHeight="1" x14ac:dyDescent="0.2">
      <c r="A22" s="18" t="str">
        <f>IF(B22="","",COUNT($B$9:B22))</f>
        <v/>
      </c>
      <c r="B22" s="19"/>
      <c r="C22" s="20" t="str">
        <f t="shared" si="0"/>
        <v/>
      </c>
      <c r="D22" s="21" t="str">
        <f t="shared" si="1"/>
        <v/>
      </c>
      <c r="E22" s="21" t="str">
        <f t="shared" si="2"/>
        <v/>
      </c>
      <c r="F22" s="11"/>
      <c r="G22" s="1" t="str">
        <f t="shared" si="3"/>
        <v/>
      </c>
      <c r="H22" s="1" t="str">
        <f t="shared" si="4"/>
        <v/>
      </c>
      <c r="I22" s="1" t="str">
        <f t="shared" si="5"/>
        <v/>
      </c>
      <c r="J22" s="9" t="str">
        <f t="shared" si="6"/>
        <v/>
      </c>
    </row>
    <row r="23" spans="1:10" ht="16.5" customHeight="1" x14ac:dyDescent="0.2">
      <c r="A23" s="18" t="str">
        <f>IF(B23="","",COUNT($B$9:B23))</f>
        <v/>
      </c>
      <c r="B23" s="19"/>
      <c r="C23" s="20" t="str">
        <f t="shared" si="0"/>
        <v/>
      </c>
      <c r="D23" s="21" t="str">
        <f t="shared" si="1"/>
        <v/>
      </c>
      <c r="E23" s="21" t="str">
        <f t="shared" si="2"/>
        <v/>
      </c>
      <c r="F23" s="11"/>
      <c r="G23" s="1" t="str">
        <f t="shared" si="3"/>
        <v/>
      </c>
      <c r="H23" s="1" t="str">
        <f t="shared" si="4"/>
        <v/>
      </c>
      <c r="I23" s="1" t="str">
        <f t="shared" si="5"/>
        <v/>
      </c>
      <c r="J23" s="9" t="str">
        <f t="shared" si="6"/>
        <v/>
      </c>
    </row>
    <row r="24" spans="1:10" ht="16.5" customHeight="1" x14ac:dyDescent="0.2">
      <c r="A24" s="18" t="str">
        <f>IF(B24="","",COUNT($B$9:B24))</f>
        <v/>
      </c>
      <c r="B24" s="19"/>
      <c r="C24" s="20" t="str">
        <f t="shared" si="0"/>
        <v/>
      </c>
      <c r="D24" s="21" t="str">
        <f t="shared" si="1"/>
        <v/>
      </c>
      <c r="E24" s="21" t="str">
        <f t="shared" si="2"/>
        <v/>
      </c>
      <c r="F24" s="11"/>
      <c r="G24" s="1" t="str">
        <f t="shared" si="3"/>
        <v/>
      </c>
      <c r="H24" s="1" t="str">
        <f t="shared" si="4"/>
        <v/>
      </c>
      <c r="I24" s="1" t="str">
        <f t="shared" si="5"/>
        <v/>
      </c>
      <c r="J24" s="9" t="str">
        <f t="shared" si="6"/>
        <v/>
      </c>
    </row>
    <row r="25" spans="1:10" ht="16.5" customHeight="1" x14ac:dyDescent="0.2">
      <c r="A25" s="18" t="str">
        <f>IF(B25="","",COUNT($B$9:B25))</f>
        <v/>
      </c>
      <c r="B25" s="19"/>
      <c r="C25" s="20" t="str">
        <f t="shared" si="0"/>
        <v/>
      </c>
      <c r="D25" s="21" t="str">
        <f t="shared" si="1"/>
        <v/>
      </c>
      <c r="E25" s="21" t="str">
        <f t="shared" si="2"/>
        <v/>
      </c>
      <c r="F25" s="11"/>
      <c r="G25" s="1" t="str">
        <f t="shared" si="3"/>
        <v/>
      </c>
      <c r="H25" s="1" t="str">
        <f t="shared" si="4"/>
        <v/>
      </c>
      <c r="I25" s="1" t="str">
        <f t="shared" si="5"/>
        <v/>
      </c>
      <c r="J25" s="9" t="str">
        <f t="shared" si="6"/>
        <v/>
      </c>
    </row>
    <row r="26" spans="1:10" ht="16.5" customHeight="1" x14ac:dyDescent="0.2">
      <c r="A26" s="18" t="str">
        <f>IF(B26="","",COUNT($B$9:B26))</f>
        <v/>
      </c>
      <c r="B26" s="19"/>
      <c r="C26" s="20" t="str">
        <f t="shared" si="0"/>
        <v/>
      </c>
      <c r="D26" s="21" t="str">
        <f t="shared" si="1"/>
        <v/>
      </c>
      <c r="E26" s="21" t="str">
        <f t="shared" si="2"/>
        <v/>
      </c>
      <c r="F26" s="11"/>
      <c r="G26" s="1" t="str">
        <f t="shared" si="3"/>
        <v/>
      </c>
      <c r="H26" s="1" t="str">
        <f t="shared" si="4"/>
        <v/>
      </c>
      <c r="I26" s="1" t="str">
        <f t="shared" si="5"/>
        <v/>
      </c>
      <c r="J26" s="9" t="str">
        <f t="shared" si="6"/>
        <v/>
      </c>
    </row>
    <row r="27" spans="1:10" ht="16.5" customHeight="1" x14ac:dyDescent="0.2">
      <c r="A27" s="18" t="str">
        <f>IF(B27="","",COUNT($B$9:B27))</f>
        <v/>
      </c>
      <c r="B27" s="19"/>
      <c r="C27" s="20" t="str">
        <f t="shared" si="0"/>
        <v/>
      </c>
      <c r="D27" s="21" t="str">
        <f t="shared" si="1"/>
        <v/>
      </c>
      <c r="E27" s="21" t="str">
        <f t="shared" si="2"/>
        <v/>
      </c>
      <c r="F27" s="11"/>
      <c r="G27" s="1" t="str">
        <f t="shared" si="3"/>
        <v/>
      </c>
      <c r="H27" s="1" t="str">
        <f t="shared" si="4"/>
        <v/>
      </c>
      <c r="I27" s="1" t="str">
        <f t="shared" si="5"/>
        <v/>
      </c>
      <c r="J27" s="9" t="str">
        <f t="shared" si="6"/>
        <v/>
      </c>
    </row>
    <row r="28" spans="1:10" ht="16.5" customHeight="1" x14ac:dyDescent="0.2">
      <c r="A28" s="18" t="str">
        <f>IF(B28="","",COUNT($B$9:B28))</f>
        <v/>
      </c>
      <c r="B28" s="19"/>
      <c r="C28" s="20" t="str">
        <f t="shared" si="0"/>
        <v/>
      </c>
      <c r="D28" s="21" t="str">
        <f t="shared" si="1"/>
        <v/>
      </c>
      <c r="E28" s="21" t="str">
        <f t="shared" si="2"/>
        <v/>
      </c>
      <c r="F28" s="11"/>
      <c r="G28" s="1" t="str">
        <f t="shared" si="3"/>
        <v/>
      </c>
      <c r="H28" s="1" t="str">
        <f t="shared" si="4"/>
        <v/>
      </c>
      <c r="I28" s="1" t="str">
        <f t="shared" si="5"/>
        <v/>
      </c>
      <c r="J28" s="9" t="str">
        <f t="shared" si="6"/>
        <v/>
      </c>
    </row>
    <row r="29" spans="1:10" ht="16.5" customHeight="1" x14ac:dyDescent="0.2">
      <c r="A29" s="18" t="str">
        <f>IF(B29="","",COUNT($B$9:B29))</f>
        <v/>
      </c>
      <c r="B29" s="19"/>
      <c r="C29" s="20" t="str">
        <f t="shared" si="0"/>
        <v/>
      </c>
      <c r="D29" s="21" t="str">
        <f t="shared" si="1"/>
        <v/>
      </c>
      <c r="E29" s="21" t="str">
        <f t="shared" si="2"/>
        <v/>
      </c>
      <c r="F29" s="11"/>
      <c r="G29" s="1" t="str">
        <f t="shared" si="3"/>
        <v/>
      </c>
      <c r="H29" s="1" t="str">
        <f t="shared" si="4"/>
        <v/>
      </c>
      <c r="I29" s="1" t="str">
        <f t="shared" si="5"/>
        <v/>
      </c>
      <c r="J29" s="9" t="str">
        <f t="shared" si="6"/>
        <v/>
      </c>
    </row>
    <row r="30" spans="1:10" ht="16.5" customHeight="1" x14ac:dyDescent="0.2">
      <c r="A30" s="18" t="str">
        <f>IF(B30="","",COUNT($B$9:B30))</f>
        <v/>
      </c>
      <c r="B30" s="19"/>
      <c r="C30" s="20" t="str">
        <f t="shared" si="0"/>
        <v/>
      </c>
      <c r="D30" s="21" t="str">
        <f t="shared" si="1"/>
        <v/>
      </c>
      <c r="E30" s="21" t="str">
        <f t="shared" si="2"/>
        <v/>
      </c>
      <c r="F30" s="11"/>
      <c r="G30" s="1" t="str">
        <f t="shared" si="3"/>
        <v/>
      </c>
      <c r="H30" s="1" t="str">
        <f t="shared" si="4"/>
        <v/>
      </c>
      <c r="I30" s="1" t="str">
        <f t="shared" si="5"/>
        <v/>
      </c>
      <c r="J30" s="9" t="str">
        <f t="shared" si="6"/>
        <v/>
      </c>
    </row>
    <row r="31" spans="1:10" ht="16.5" customHeight="1" x14ac:dyDescent="0.2">
      <c r="A31" s="18" t="str">
        <f>IF(B31="","",COUNT($B$9:B31))</f>
        <v/>
      </c>
      <c r="B31" s="19"/>
      <c r="C31" s="20" t="str">
        <f t="shared" si="0"/>
        <v/>
      </c>
      <c r="D31" s="21" t="str">
        <f t="shared" si="1"/>
        <v/>
      </c>
      <c r="E31" s="21" t="str">
        <f t="shared" si="2"/>
        <v/>
      </c>
      <c r="F31" s="11"/>
      <c r="G31" s="1" t="str">
        <f t="shared" si="3"/>
        <v/>
      </c>
      <c r="H31" s="1" t="str">
        <f t="shared" si="4"/>
        <v/>
      </c>
      <c r="I31" s="1" t="str">
        <f t="shared" si="5"/>
        <v/>
      </c>
      <c r="J31" s="9" t="str">
        <f t="shared" si="6"/>
        <v/>
      </c>
    </row>
    <row r="35" spans="2:5" x14ac:dyDescent="0.2">
      <c r="B35" s="22" t="s">
        <v>12</v>
      </c>
      <c r="C35" s="22"/>
      <c r="D35" s="22" t="s">
        <v>13</v>
      </c>
      <c r="E35" s="22">
        <v>2</v>
      </c>
    </row>
  </sheetData>
  <mergeCells count="3">
    <mergeCell ref="A2:F2"/>
    <mergeCell ref="A3:F3"/>
    <mergeCell ref="A4:E4"/>
  </mergeCells>
  <conditionalFormatting sqref="B10:B31">
    <cfRule type="cellIs" dxfId="6" priority="1" operator="equal">
      <formula>0</formula>
    </cfRule>
  </conditionalFormatting>
  <printOptions horizontalCentered="1"/>
  <pageMargins left="0.31527777777777799" right="0.39374999999999999" top="0.905555555555556" bottom="0.39305555555555599" header="0.511811023622047" footer="0.196527777777778"/>
  <pageSetup paperSize="9" orientation="portrait" horizontalDpi="300" verticalDpi="300"/>
  <headerFooter>
    <oddFooter>&amp;L&amp;8inscripciones &amp;C&amp;"Times New Roman,Normal"- DEPORTE OLÍMPICO -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7933C"/>
    <pageSetUpPr fitToPage="1"/>
  </sheetPr>
  <dimension ref="A1:K35"/>
  <sheetViews>
    <sheetView showGridLines="0" zoomScale="80" zoomScaleNormal="80" workbookViewId="0">
      <selection activeCell="D6" sqref="D6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17.7109375" style="1" customWidth="1"/>
    <col min="6" max="6" width="2" style="1" customWidth="1"/>
    <col min="7" max="7" width="11.28515625" style="1" customWidth="1"/>
    <col min="8" max="8" width="22.7109375" style="1" customWidth="1"/>
    <col min="9" max="9" width="6.5703125" style="1" customWidth="1"/>
    <col min="10" max="10" width="11.42578125" style="9"/>
    <col min="11" max="12" width="11.42578125" style="1"/>
    <col min="13" max="13" width="4.7109375" style="1" customWidth="1"/>
    <col min="14" max="16384" width="11.42578125" style="1"/>
  </cols>
  <sheetData>
    <row r="1" spans="1:11" ht="7.5" customHeight="1" x14ac:dyDescent="0.2"/>
    <row r="2" spans="1:11" ht="18.75" customHeight="1" x14ac:dyDescent="0.25">
      <c r="A2" s="37" t="s">
        <v>29</v>
      </c>
      <c r="B2" s="37"/>
      <c r="C2" s="37"/>
      <c r="D2" s="37"/>
      <c r="E2" s="37"/>
      <c r="F2" s="37"/>
    </row>
    <row r="3" spans="1:11" ht="18.75" customHeight="1" x14ac:dyDescent="0.25">
      <c r="A3" s="32" t="s">
        <v>2</v>
      </c>
      <c r="B3" s="32"/>
      <c r="C3" s="32"/>
      <c r="D3" s="32"/>
      <c r="E3" s="32"/>
      <c r="F3" s="32"/>
      <c r="J3" s="10">
        <f>SUM(J10:J195)</f>
        <v>0</v>
      </c>
      <c r="K3" s="11" t="s">
        <v>3</v>
      </c>
    </row>
    <row r="4" spans="1:11" ht="18.75" customHeight="1" x14ac:dyDescent="0.2">
      <c r="A4" s="34" t="s">
        <v>24</v>
      </c>
      <c r="B4" s="34"/>
      <c r="C4" s="34"/>
      <c r="D4" s="34"/>
      <c r="E4" s="34"/>
      <c r="F4" s="11"/>
    </row>
    <row r="5" spans="1:11" ht="6" customHeight="1" x14ac:dyDescent="0.2">
      <c r="C5" s="2"/>
      <c r="D5" s="3"/>
      <c r="E5" s="3"/>
    </row>
    <row r="6" spans="1:11" x14ac:dyDescent="0.2">
      <c r="C6" s="1" t="s">
        <v>5</v>
      </c>
      <c r="D6" s="1" t="s">
        <v>894</v>
      </c>
    </row>
    <row r="8" spans="1:11" ht="18" customHeight="1" x14ac:dyDescent="0.2">
      <c r="B8" s="12" t="s">
        <v>7</v>
      </c>
      <c r="C8" s="13" t="s">
        <v>8</v>
      </c>
      <c r="D8" s="12" t="s">
        <v>9</v>
      </c>
      <c r="E8" s="12" t="s">
        <v>10</v>
      </c>
      <c r="J8" s="14" t="s">
        <v>11</v>
      </c>
    </row>
    <row r="9" spans="1:11" ht="7.5" customHeight="1" x14ac:dyDescent="0.2">
      <c r="B9" s="15"/>
      <c r="C9" s="16"/>
      <c r="D9" s="17"/>
      <c r="E9" s="17"/>
    </row>
    <row r="10" spans="1:11" ht="16.5" customHeight="1" x14ac:dyDescent="0.2">
      <c r="A10" s="18" t="str">
        <f>IF(B10="","",COUNT($B$9:B10))</f>
        <v/>
      </c>
      <c r="B10" s="19"/>
      <c r="C10" s="20" t="str">
        <f t="shared" ref="C10:C31" si="0">IF(ISBLANK(B10),"",VLOOKUP(B10,jugadores,2,0))</f>
        <v/>
      </c>
      <c r="D10" s="21" t="str">
        <f t="shared" ref="D10:D31" si="1">IF(ISBLANK(B10),"",VLOOKUP(B10,jugadores,3,0))</f>
        <v/>
      </c>
      <c r="E10" s="21" t="str">
        <f t="shared" ref="E10:E31" si="2">IF(ISBLANK(B10),"",VLOOKUP(B10,jugadores,4,0))</f>
        <v/>
      </c>
      <c r="F10" s="11"/>
      <c r="G10" s="1" t="str">
        <f t="shared" ref="G10:G31" si="3">IF(ISBLANK(B10),"",VLOOKUP(B10,jugadores,22,0))</f>
        <v/>
      </c>
      <c r="H10" s="1" t="str">
        <f t="shared" ref="H10:H31" si="4">IF(ISBLANK(B10),"",VLOOKUP(B10,jugadores,21,0))</f>
        <v/>
      </c>
      <c r="I10" s="1" t="str">
        <f t="shared" ref="I10:I31" si="5">IF(ISBLANK(B10),"",VLOOKUP(B10,jugadores,6,0))</f>
        <v/>
      </c>
      <c r="J10" s="9" t="str">
        <f t="shared" ref="J10:J31" si="6">IFERROR(IF(B10&gt;0,15,""),"")</f>
        <v/>
      </c>
    </row>
    <row r="11" spans="1:11" ht="16.5" customHeight="1" x14ac:dyDescent="0.2">
      <c r="A11" s="18" t="str">
        <f>IF(B11="","",COUNT($B$9:B11))</f>
        <v/>
      </c>
      <c r="B11" s="19"/>
      <c r="C11" s="20" t="str">
        <f t="shared" si="0"/>
        <v/>
      </c>
      <c r="D11" s="21" t="str">
        <f t="shared" si="1"/>
        <v/>
      </c>
      <c r="E11" s="21" t="str">
        <f t="shared" si="2"/>
        <v/>
      </c>
      <c r="F11" s="11"/>
      <c r="G11" s="1" t="str">
        <f t="shared" si="3"/>
        <v/>
      </c>
      <c r="H11" s="1" t="str">
        <f t="shared" si="4"/>
        <v/>
      </c>
      <c r="I11" s="1" t="str">
        <f t="shared" si="5"/>
        <v/>
      </c>
      <c r="J11" s="9" t="str">
        <f t="shared" si="6"/>
        <v/>
      </c>
    </row>
    <row r="12" spans="1:11" ht="16.5" customHeight="1" x14ac:dyDescent="0.2">
      <c r="A12" s="18" t="str">
        <f>IF(B12="","",COUNT($B$9:B12))</f>
        <v/>
      </c>
      <c r="B12" s="19"/>
      <c r="C12" s="20" t="str">
        <f t="shared" si="0"/>
        <v/>
      </c>
      <c r="D12" s="21" t="str">
        <f t="shared" si="1"/>
        <v/>
      </c>
      <c r="E12" s="21" t="str">
        <f t="shared" si="2"/>
        <v/>
      </c>
      <c r="F12" s="11"/>
      <c r="G12" s="1" t="str">
        <f t="shared" si="3"/>
        <v/>
      </c>
      <c r="H12" s="1" t="str">
        <f t="shared" si="4"/>
        <v/>
      </c>
      <c r="I12" s="1" t="str">
        <f t="shared" si="5"/>
        <v/>
      </c>
      <c r="J12" s="9" t="str">
        <f t="shared" si="6"/>
        <v/>
      </c>
    </row>
    <row r="13" spans="1:11" ht="16.5" customHeight="1" x14ac:dyDescent="0.2">
      <c r="A13" s="18" t="str">
        <f>IF(B13="","",COUNT($B$9:B13))</f>
        <v/>
      </c>
      <c r="B13" s="19"/>
      <c r="C13" s="20" t="str">
        <f t="shared" si="0"/>
        <v/>
      </c>
      <c r="D13" s="21" t="str">
        <f t="shared" si="1"/>
        <v/>
      </c>
      <c r="E13" s="21" t="str">
        <f t="shared" si="2"/>
        <v/>
      </c>
      <c r="F13" s="11"/>
      <c r="G13" s="1" t="str">
        <f t="shared" si="3"/>
        <v/>
      </c>
      <c r="H13" s="1" t="str">
        <f t="shared" si="4"/>
        <v/>
      </c>
      <c r="I13" s="1" t="str">
        <f t="shared" si="5"/>
        <v/>
      </c>
      <c r="J13" s="9" t="str">
        <f t="shared" si="6"/>
        <v/>
      </c>
    </row>
    <row r="14" spans="1:11" ht="16.5" customHeight="1" x14ac:dyDescent="0.2">
      <c r="A14" s="18" t="str">
        <f>IF(B14="","",COUNT($B$9:B14))</f>
        <v/>
      </c>
      <c r="B14" s="19"/>
      <c r="C14" s="20" t="str">
        <f t="shared" si="0"/>
        <v/>
      </c>
      <c r="D14" s="21" t="str">
        <f t="shared" si="1"/>
        <v/>
      </c>
      <c r="E14" s="21" t="str">
        <f t="shared" si="2"/>
        <v/>
      </c>
      <c r="F14" s="11"/>
      <c r="G14" s="1" t="str">
        <f t="shared" si="3"/>
        <v/>
      </c>
      <c r="H14" s="1" t="str">
        <f t="shared" si="4"/>
        <v/>
      </c>
      <c r="I14" s="1" t="str">
        <f t="shared" si="5"/>
        <v/>
      </c>
      <c r="J14" s="9" t="str">
        <f t="shared" si="6"/>
        <v/>
      </c>
    </row>
    <row r="15" spans="1:11" ht="16.5" customHeight="1" x14ac:dyDescent="0.2">
      <c r="A15" s="18" t="str">
        <f>IF(B15="","",COUNT($B$9:B15))</f>
        <v/>
      </c>
      <c r="B15" s="19"/>
      <c r="C15" s="20" t="str">
        <f t="shared" si="0"/>
        <v/>
      </c>
      <c r="D15" s="21" t="str">
        <f t="shared" si="1"/>
        <v/>
      </c>
      <c r="E15" s="21" t="str">
        <f t="shared" si="2"/>
        <v/>
      </c>
      <c r="F15" s="11"/>
      <c r="G15" s="1" t="str">
        <f t="shared" si="3"/>
        <v/>
      </c>
      <c r="H15" s="1" t="str">
        <f t="shared" si="4"/>
        <v/>
      </c>
      <c r="I15" s="1" t="str">
        <f t="shared" si="5"/>
        <v/>
      </c>
      <c r="J15" s="9" t="str">
        <f t="shared" si="6"/>
        <v/>
      </c>
    </row>
    <row r="16" spans="1:11" ht="16.5" customHeight="1" x14ac:dyDescent="0.2">
      <c r="A16" s="18" t="str">
        <f>IF(B16="","",COUNT($B$9:B16))</f>
        <v/>
      </c>
      <c r="B16" s="19"/>
      <c r="C16" s="20" t="str">
        <f t="shared" si="0"/>
        <v/>
      </c>
      <c r="D16" s="21" t="str">
        <f t="shared" si="1"/>
        <v/>
      </c>
      <c r="E16" s="21" t="str">
        <f t="shared" si="2"/>
        <v/>
      </c>
      <c r="F16" s="11"/>
      <c r="G16" s="1" t="str">
        <f t="shared" si="3"/>
        <v/>
      </c>
      <c r="H16" s="1" t="str">
        <f t="shared" si="4"/>
        <v/>
      </c>
      <c r="I16" s="1" t="str">
        <f t="shared" si="5"/>
        <v/>
      </c>
      <c r="J16" s="9" t="str">
        <f t="shared" si="6"/>
        <v/>
      </c>
    </row>
    <row r="17" spans="1:10" ht="16.5" customHeight="1" x14ac:dyDescent="0.2">
      <c r="A17" s="18" t="str">
        <f>IF(B17="","",COUNT($B$9:B17))</f>
        <v/>
      </c>
      <c r="B17" s="19"/>
      <c r="C17" s="20" t="str">
        <f t="shared" si="0"/>
        <v/>
      </c>
      <c r="D17" s="21" t="str">
        <f t="shared" si="1"/>
        <v/>
      </c>
      <c r="E17" s="21" t="str">
        <f t="shared" si="2"/>
        <v/>
      </c>
      <c r="F17" s="11"/>
      <c r="G17" s="1" t="str">
        <f t="shared" si="3"/>
        <v/>
      </c>
      <c r="H17" s="1" t="str">
        <f t="shared" si="4"/>
        <v/>
      </c>
      <c r="I17" s="1" t="str">
        <f t="shared" si="5"/>
        <v/>
      </c>
      <c r="J17" s="9" t="str">
        <f t="shared" si="6"/>
        <v/>
      </c>
    </row>
    <row r="18" spans="1:10" ht="16.5" customHeight="1" x14ac:dyDescent="0.2">
      <c r="A18" s="18" t="str">
        <f>IF(B18="","",COUNT($B$9:B18))</f>
        <v/>
      </c>
      <c r="B18" s="19"/>
      <c r="C18" s="20" t="str">
        <f t="shared" si="0"/>
        <v/>
      </c>
      <c r="D18" s="21" t="str">
        <f t="shared" si="1"/>
        <v/>
      </c>
      <c r="E18" s="21" t="str">
        <f t="shared" si="2"/>
        <v/>
      </c>
      <c r="F18" s="11"/>
      <c r="G18" s="1" t="str">
        <f t="shared" si="3"/>
        <v/>
      </c>
      <c r="H18" s="1" t="str">
        <f t="shared" si="4"/>
        <v/>
      </c>
      <c r="I18" s="1" t="str">
        <f t="shared" si="5"/>
        <v/>
      </c>
      <c r="J18" s="9" t="str">
        <f t="shared" si="6"/>
        <v/>
      </c>
    </row>
    <row r="19" spans="1:10" ht="16.5" customHeight="1" x14ac:dyDescent="0.2">
      <c r="A19" s="18" t="str">
        <f>IF(B19="","",COUNT($B$9:B19))</f>
        <v/>
      </c>
      <c r="B19" s="19"/>
      <c r="C19" s="20" t="str">
        <f t="shared" si="0"/>
        <v/>
      </c>
      <c r="D19" s="21" t="str">
        <f t="shared" si="1"/>
        <v/>
      </c>
      <c r="E19" s="21" t="str">
        <f t="shared" si="2"/>
        <v/>
      </c>
      <c r="F19" s="11"/>
      <c r="G19" s="1" t="str">
        <f t="shared" si="3"/>
        <v/>
      </c>
      <c r="H19" s="1" t="str">
        <f t="shared" si="4"/>
        <v/>
      </c>
      <c r="I19" s="1" t="str">
        <f t="shared" si="5"/>
        <v/>
      </c>
      <c r="J19" s="9" t="str">
        <f t="shared" si="6"/>
        <v/>
      </c>
    </row>
    <row r="20" spans="1:10" ht="16.5" customHeight="1" x14ac:dyDescent="0.2">
      <c r="A20" s="18" t="str">
        <f>IF(B20="","",COUNT($B$9:B20))</f>
        <v/>
      </c>
      <c r="B20" s="19"/>
      <c r="C20" s="20" t="str">
        <f t="shared" si="0"/>
        <v/>
      </c>
      <c r="D20" s="21" t="str">
        <f t="shared" si="1"/>
        <v/>
      </c>
      <c r="E20" s="21" t="str">
        <f t="shared" si="2"/>
        <v/>
      </c>
      <c r="F20" s="11"/>
      <c r="G20" s="1" t="str">
        <f t="shared" si="3"/>
        <v/>
      </c>
      <c r="H20" s="1" t="str">
        <f t="shared" si="4"/>
        <v/>
      </c>
      <c r="I20" s="1" t="str">
        <f t="shared" si="5"/>
        <v/>
      </c>
      <c r="J20" s="9" t="str">
        <f t="shared" si="6"/>
        <v/>
      </c>
    </row>
    <row r="21" spans="1:10" ht="16.5" customHeight="1" x14ac:dyDescent="0.2">
      <c r="A21" s="18" t="str">
        <f>IF(B21="","",COUNT($B$9:B21))</f>
        <v/>
      </c>
      <c r="B21" s="19"/>
      <c r="C21" s="20" t="str">
        <f t="shared" si="0"/>
        <v/>
      </c>
      <c r="D21" s="21" t="str">
        <f t="shared" si="1"/>
        <v/>
      </c>
      <c r="E21" s="21" t="str">
        <f t="shared" si="2"/>
        <v/>
      </c>
      <c r="F21" s="11"/>
      <c r="G21" s="1" t="str">
        <f t="shared" si="3"/>
        <v/>
      </c>
      <c r="H21" s="1" t="str">
        <f t="shared" si="4"/>
        <v/>
      </c>
      <c r="I21" s="1" t="str">
        <f t="shared" si="5"/>
        <v/>
      </c>
      <c r="J21" s="9" t="str">
        <f t="shared" si="6"/>
        <v/>
      </c>
    </row>
    <row r="22" spans="1:10" ht="16.5" customHeight="1" x14ac:dyDescent="0.2">
      <c r="A22" s="18" t="str">
        <f>IF(B22="","",COUNT($B$9:B22))</f>
        <v/>
      </c>
      <c r="B22" s="19"/>
      <c r="C22" s="20" t="str">
        <f t="shared" si="0"/>
        <v/>
      </c>
      <c r="D22" s="21" t="str">
        <f t="shared" si="1"/>
        <v/>
      </c>
      <c r="E22" s="21" t="str">
        <f t="shared" si="2"/>
        <v/>
      </c>
      <c r="F22" s="11"/>
      <c r="G22" s="1" t="str">
        <f t="shared" si="3"/>
        <v/>
      </c>
      <c r="H22" s="1" t="str">
        <f t="shared" si="4"/>
        <v/>
      </c>
      <c r="I22" s="1" t="str">
        <f t="shared" si="5"/>
        <v/>
      </c>
      <c r="J22" s="9" t="str">
        <f t="shared" si="6"/>
        <v/>
      </c>
    </row>
    <row r="23" spans="1:10" ht="16.5" customHeight="1" x14ac:dyDescent="0.2">
      <c r="A23" s="18" t="str">
        <f>IF(B23="","",COUNT($B$9:B23))</f>
        <v/>
      </c>
      <c r="B23" s="19"/>
      <c r="C23" s="20" t="str">
        <f t="shared" si="0"/>
        <v/>
      </c>
      <c r="D23" s="21" t="str">
        <f t="shared" si="1"/>
        <v/>
      </c>
      <c r="E23" s="21" t="str">
        <f t="shared" si="2"/>
        <v/>
      </c>
      <c r="F23" s="11"/>
      <c r="G23" s="1" t="str">
        <f t="shared" si="3"/>
        <v/>
      </c>
      <c r="H23" s="1" t="str">
        <f t="shared" si="4"/>
        <v/>
      </c>
      <c r="I23" s="1" t="str">
        <f t="shared" si="5"/>
        <v/>
      </c>
      <c r="J23" s="9" t="str">
        <f t="shared" si="6"/>
        <v/>
      </c>
    </row>
    <row r="24" spans="1:10" ht="16.5" customHeight="1" x14ac:dyDescent="0.2">
      <c r="A24" s="18" t="str">
        <f>IF(B24="","",COUNT($B$9:B24))</f>
        <v/>
      </c>
      <c r="B24" s="19"/>
      <c r="C24" s="20" t="str">
        <f t="shared" si="0"/>
        <v/>
      </c>
      <c r="D24" s="21" t="str">
        <f t="shared" si="1"/>
        <v/>
      </c>
      <c r="E24" s="21" t="str">
        <f t="shared" si="2"/>
        <v/>
      </c>
      <c r="F24" s="11"/>
      <c r="G24" s="1" t="str">
        <f t="shared" si="3"/>
        <v/>
      </c>
      <c r="H24" s="1" t="str">
        <f t="shared" si="4"/>
        <v/>
      </c>
      <c r="I24" s="1" t="str">
        <f t="shared" si="5"/>
        <v/>
      </c>
      <c r="J24" s="9" t="str">
        <f t="shared" si="6"/>
        <v/>
      </c>
    </row>
    <row r="25" spans="1:10" ht="16.5" customHeight="1" x14ac:dyDescent="0.2">
      <c r="A25" s="18" t="str">
        <f>IF(B25="","",COUNT($B$9:B25))</f>
        <v/>
      </c>
      <c r="B25" s="19"/>
      <c r="C25" s="20" t="str">
        <f t="shared" si="0"/>
        <v/>
      </c>
      <c r="D25" s="21" t="str">
        <f t="shared" si="1"/>
        <v/>
      </c>
      <c r="E25" s="21" t="str">
        <f t="shared" si="2"/>
        <v/>
      </c>
      <c r="F25" s="11"/>
      <c r="G25" s="1" t="str">
        <f t="shared" si="3"/>
        <v/>
      </c>
      <c r="H25" s="1" t="str">
        <f t="shared" si="4"/>
        <v/>
      </c>
      <c r="I25" s="1" t="str">
        <f t="shared" si="5"/>
        <v/>
      </c>
      <c r="J25" s="9" t="str">
        <f t="shared" si="6"/>
        <v/>
      </c>
    </row>
    <row r="26" spans="1:10" ht="16.5" customHeight="1" x14ac:dyDescent="0.2">
      <c r="A26" s="18" t="str">
        <f>IF(B26="","",COUNT($B$9:B26))</f>
        <v/>
      </c>
      <c r="B26" s="19"/>
      <c r="C26" s="20" t="str">
        <f t="shared" si="0"/>
        <v/>
      </c>
      <c r="D26" s="21" t="str">
        <f t="shared" si="1"/>
        <v/>
      </c>
      <c r="E26" s="21" t="str">
        <f t="shared" si="2"/>
        <v/>
      </c>
      <c r="F26" s="11"/>
      <c r="G26" s="1" t="str">
        <f t="shared" si="3"/>
        <v/>
      </c>
      <c r="H26" s="1" t="str">
        <f t="shared" si="4"/>
        <v/>
      </c>
      <c r="I26" s="1" t="str">
        <f t="shared" si="5"/>
        <v/>
      </c>
      <c r="J26" s="9" t="str">
        <f t="shared" si="6"/>
        <v/>
      </c>
    </row>
    <row r="27" spans="1:10" ht="16.5" customHeight="1" x14ac:dyDescent="0.2">
      <c r="A27" s="18" t="str">
        <f>IF(B27="","",COUNT($B$9:B27))</f>
        <v/>
      </c>
      <c r="B27" s="19"/>
      <c r="C27" s="20" t="str">
        <f t="shared" si="0"/>
        <v/>
      </c>
      <c r="D27" s="21" t="str">
        <f t="shared" si="1"/>
        <v/>
      </c>
      <c r="E27" s="21" t="str">
        <f t="shared" si="2"/>
        <v/>
      </c>
      <c r="F27" s="11"/>
      <c r="G27" s="1" t="str">
        <f t="shared" si="3"/>
        <v/>
      </c>
      <c r="H27" s="1" t="str">
        <f t="shared" si="4"/>
        <v/>
      </c>
      <c r="I27" s="1" t="str">
        <f t="shared" si="5"/>
        <v/>
      </c>
      <c r="J27" s="9" t="str">
        <f t="shared" si="6"/>
        <v/>
      </c>
    </row>
    <row r="28" spans="1:10" ht="16.5" customHeight="1" x14ac:dyDescent="0.2">
      <c r="A28" s="18" t="str">
        <f>IF(B28="","",COUNT($B$9:B28))</f>
        <v/>
      </c>
      <c r="B28" s="19"/>
      <c r="C28" s="20" t="str">
        <f t="shared" si="0"/>
        <v/>
      </c>
      <c r="D28" s="21" t="str">
        <f t="shared" si="1"/>
        <v/>
      </c>
      <c r="E28" s="21" t="str">
        <f t="shared" si="2"/>
        <v/>
      </c>
      <c r="F28" s="11"/>
      <c r="G28" s="1" t="str">
        <f t="shared" si="3"/>
        <v/>
      </c>
      <c r="H28" s="1" t="str">
        <f t="shared" si="4"/>
        <v/>
      </c>
      <c r="I28" s="1" t="str">
        <f t="shared" si="5"/>
        <v/>
      </c>
      <c r="J28" s="9" t="str">
        <f t="shared" si="6"/>
        <v/>
      </c>
    </row>
    <row r="29" spans="1:10" ht="16.5" customHeight="1" x14ac:dyDescent="0.2">
      <c r="A29" s="18" t="str">
        <f>IF(B29="","",COUNT($B$9:B29))</f>
        <v/>
      </c>
      <c r="B29" s="19"/>
      <c r="C29" s="20" t="str">
        <f t="shared" si="0"/>
        <v/>
      </c>
      <c r="D29" s="21" t="str">
        <f t="shared" si="1"/>
        <v/>
      </c>
      <c r="E29" s="21" t="str">
        <f t="shared" si="2"/>
        <v/>
      </c>
      <c r="F29" s="11"/>
      <c r="G29" s="1" t="str">
        <f t="shared" si="3"/>
        <v/>
      </c>
      <c r="H29" s="1" t="str">
        <f t="shared" si="4"/>
        <v/>
      </c>
      <c r="I29" s="1" t="str">
        <f t="shared" si="5"/>
        <v/>
      </c>
      <c r="J29" s="9" t="str">
        <f t="shared" si="6"/>
        <v/>
      </c>
    </row>
    <row r="30" spans="1:10" ht="16.5" customHeight="1" x14ac:dyDescent="0.2">
      <c r="A30" s="18" t="str">
        <f>IF(B30="","",COUNT($B$9:B30))</f>
        <v/>
      </c>
      <c r="B30" s="19"/>
      <c r="C30" s="20" t="str">
        <f t="shared" si="0"/>
        <v/>
      </c>
      <c r="D30" s="21" t="str">
        <f t="shared" si="1"/>
        <v/>
      </c>
      <c r="E30" s="21" t="str">
        <f t="shared" si="2"/>
        <v/>
      </c>
      <c r="F30" s="11"/>
      <c r="G30" s="1" t="str">
        <f t="shared" si="3"/>
        <v/>
      </c>
      <c r="H30" s="1" t="str">
        <f t="shared" si="4"/>
        <v/>
      </c>
      <c r="I30" s="1" t="str">
        <f t="shared" si="5"/>
        <v/>
      </c>
      <c r="J30" s="9" t="str">
        <f t="shared" si="6"/>
        <v/>
      </c>
    </row>
    <row r="31" spans="1:10" ht="16.5" customHeight="1" x14ac:dyDescent="0.2">
      <c r="A31" s="18" t="str">
        <f>IF(B31="","",COUNT($B$9:B31))</f>
        <v/>
      </c>
      <c r="B31" s="19"/>
      <c r="C31" s="20" t="str">
        <f t="shared" si="0"/>
        <v/>
      </c>
      <c r="D31" s="21" t="str">
        <f t="shared" si="1"/>
        <v/>
      </c>
      <c r="E31" s="21" t="str">
        <f t="shared" si="2"/>
        <v/>
      </c>
      <c r="F31" s="11"/>
      <c r="G31" s="1" t="str">
        <f t="shared" si="3"/>
        <v/>
      </c>
      <c r="H31" s="1" t="str">
        <f t="shared" si="4"/>
        <v/>
      </c>
      <c r="I31" s="1" t="str">
        <f t="shared" si="5"/>
        <v/>
      </c>
      <c r="J31" s="9" t="str">
        <f t="shared" si="6"/>
        <v/>
      </c>
    </row>
    <row r="32" spans="1:10" ht="16.5" customHeight="1" x14ac:dyDescent="0.2">
      <c r="G32" s="1" t="str">
        <f t="shared" ref="G32" si="7">IF(ISBLANK(B32),"",VLOOKUP(B32,jugadores,22,0))</f>
        <v/>
      </c>
      <c r="H32" s="1" t="str">
        <f t="shared" ref="H32" si="8">IF(ISBLANK(B32),"",VLOOKUP(B32,jugadores,21,0))</f>
        <v/>
      </c>
      <c r="I32" s="1" t="str">
        <f t="shared" ref="I32" si="9">IF(ISBLANK(B32),"",VLOOKUP(B32,jugadores,6,0))</f>
        <v/>
      </c>
      <c r="J32" s="9" t="str">
        <f t="shared" ref="J32" si="10">IFERROR(IF(B32&gt;0,15,""),"")</f>
        <v/>
      </c>
    </row>
    <row r="35" spans="1:5" x14ac:dyDescent="0.2">
      <c r="A35" s="22"/>
      <c r="B35" s="22" t="s">
        <v>12</v>
      </c>
      <c r="C35" s="22"/>
      <c r="D35" s="22" t="s">
        <v>13</v>
      </c>
      <c r="E35" s="22">
        <v>2</v>
      </c>
    </row>
  </sheetData>
  <mergeCells count="3">
    <mergeCell ref="A2:F2"/>
    <mergeCell ref="A3:F3"/>
    <mergeCell ref="A4:E4"/>
  </mergeCells>
  <conditionalFormatting sqref="B10:B31">
    <cfRule type="cellIs" dxfId="5" priority="1" operator="equal">
      <formula>0</formula>
    </cfRule>
  </conditionalFormatting>
  <printOptions horizontalCentered="1"/>
  <pageMargins left="0.31527777777777799" right="0.39374999999999999" top="0.905555555555556" bottom="0.39305555555555599" header="0.511811023622047" footer="0.196527777777778"/>
  <pageSetup paperSize="9" orientation="portrait" horizontalDpi="300" verticalDpi="300"/>
  <headerFooter>
    <oddFooter>&amp;L&amp;8Inscripciones  &amp;C&amp;"Times New Roman,Normal"- DEPORTE OLÍMPICO -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7933C"/>
    <pageSetUpPr fitToPage="1"/>
  </sheetPr>
  <dimension ref="A1:K35"/>
  <sheetViews>
    <sheetView showGridLines="0" zoomScale="80" zoomScaleNormal="80" workbookViewId="0">
      <selection activeCell="D6" sqref="D6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17.7109375" style="1" customWidth="1"/>
    <col min="6" max="6" width="2" style="1" customWidth="1"/>
    <col min="7" max="7" width="11.28515625" style="1" customWidth="1"/>
    <col min="8" max="8" width="22.7109375" style="1" customWidth="1"/>
    <col min="9" max="9" width="6.5703125" style="1" customWidth="1"/>
    <col min="10" max="10" width="11.42578125" style="9"/>
    <col min="11" max="12" width="11.42578125" style="1"/>
    <col min="13" max="13" width="4.7109375" style="1" customWidth="1"/>
    <col min="14" max="16384" width="11.42578125" style="1"/>
  </cols>
  <sheetData>
    <row r="1" spans="1:11" ht="7.5" customHeight="1" x14ac:dyDescent="0.2"/>
    <row r="2" spans="1:11" ht="18.75" customHeight="1" x14ac:dyDescent="0.25">
      <c r="A2" s="37" t="s">
        <v>29</v>
      </c>
      <c r="B2" s="37"/>
      <c r="C2" s="37"/>
      <c r="D2" s="37"/>
      <c r="E2" s="37"/>
      <c r="F2" s="37"/>
    </row>
    <row r="3" spans="1:11" ht="18.75" customHeight="1" x14ac:dyDescent="0.25">
      <c r="A3" s="32" t="s">
        <v>2</v>
      </c>
      <c r="B3" s="32"/>
      <c r="C3" s="32"/>
      <c r="D3" s="32"/>
      <c r="E3" s="32"/>
      <c r="F3" s="32"/>
      <c r="J3" s="10">
        <f>SUM(J10:J195)</f>
        <v>0</v>
      </c>
      <c r="K3" s="11" t="s">
        <v>3</v>
      </c>
    </row>
    <row r="4" spans="1:11" ht="18.75" customHeight="1" x14ac:dyDescent="0.2">
      <c r="A4" s="34" t="s">
        <v>24</v>
      </c>
      <c r="B4" s="34"/>
      <c r="C4" s="34"/>
      <c r="D4" s="34"/>
      <c r="E4" s="34"/>
      <c r="F4" s="11"/>
    </row>
    <row r="5" spans="1:11" ht="6" customHeight="1" x14ac:dyDescent="0.2">
      <c r="C5" s="2"/>
      <c r="D5" s="3"/>
      <c r="E5" s="3"/>
    </row>
    <row r="6" spans="1:11" x14ac:dyDescent="0.2">
      <c r="C6" s="1" t="s">
        <v>5</v>
      </c>
      <c r="D6" s="1" t="s">
        <v>894</v>
      </c>
    </row>
    <row r="8" spans="1:11" ht="18" customHeight="1" x14ac:dyDescent="0.2">
      <c r="B8" s="12" t="s">
        <v>7</v>
      </c>
      <c r="C8" s="13" t="s">
        <v>8</v>
      </c>
      <c r="D8" s="12" t="s">
        <v>9</v>
      </c>
      <c r="E8" s="12" t="s">
        <v>10</v>
      </c>
      <c r="J8" s="14" t="s">
        <v>11</v>
      </c>
    </row>
    <row r="9" spans="1:11" ht="7.5" customHeight="1" x14ac:dyDescent="0.2">
      <c r="B9" s="15"/>
      <c r="C9" s="16"/>
      <c r="D9" s="17"/>
      <c r="E9" s="17"/>
    </row>
    <row r="10" spans="1:11" ht="16.5" customHeight="1" x14ac:dyDescent="0.2">
      <c r="A10" s="18" t="str">
        <f>IF(B10="","",COUNT($B$9:B10))</f>
        <v/>
      </c>
      <c r="B10" s="19"/>
      <c r="C10" s="20" t="str">
        <f t="shared" ref="C10:C31" si="0">IF(ISBLANK(B10),"",VLOOKUP(B10,jugadores,2,0))</f>
        <v/>
      </c>
      <c r="D10" s="21" t="str">
        <f t="shared" ref="D10:D31" si="1">IF(ISBLANK(B10),"",VLOOKUP(B10,jugadores,3,0))</f>
        <v/>
      </c>
      <c r="E10" s="21" t="str">
        <f t="shared" ref="E10:E31" si="2">IF(ISBLANK(B10),"",VLOOKUP(B10,jugadores,4,0))</f>
        <v/>
      </c>
      <c r="F10" s="11"/>
      <c r="G10" s="1" t="str">
        <f t="shared" ref="G10:G31" si="3">IF(ISBLANK(B10),"",VLOOKUP(B10,jugadores,22,0))</f>
        <v/>
      </c>
      <c r="H10" s="1" t="str">
        <f t="shared" ref="H10:H31" si="4">IF(ISBLANK(B10),"",VLOOKUP(B10,jugadores,21,0))</f>
        <v/>
      </c>
      <c r="I10" s="1" t="str">
        <f t="shared" ref="I10:I31" si="5">IF(ISBLANK(B10),"",VLOOKUP(B10,jugadores,6,0))</f>
        <v/>
      </c>
      <c r="J10" s="9" t="str">
        <f t="shared" ref="J10:J31" si="6">IFERROR(IF(B10&gt;0,15,""),"")</f>
        <v/>
      </c>
    </row>
    <row r="11" spans="1:11" ht="16.5" customHeight="1" x14ac:dyDescent="0.2">
      <c r="A11" s="18" t="str">
        <f>IF(B11="","",COUNT($B$9:B11))</f>
        <v/>
      </c>
      <c r="B11" s="19"/>
      <c r="C11" s="20" t="str">
        <f t="shared" si="0"/>
        <v/>
      </c>
      <c r="D11" s="21" t="str">
        <f t="shared" si="1"/>
        <v/>
      </c>
      <c r="E11" s="21" t="str">
        <f t="shared" si="2"/>
        <v/>
      </c>
      <c r="F11" s="11"/>
      <c r="G11" s="1" t="str">
        <f t="shared" si="3"/>
        <v/>
      </c>
      <c r="H11" s="1" t="str">
        <f t="shared" si="4"/>
        <v/>
      </c>
      <c r="I11" s="1" t="str">
        <f t="shared" si="5"/>
        <v/>
      </c>
      <c r="J11" s="9" t="str">
        <f t="shared" si="6"/>
        <v/>
      </c>
    </row>
    <row r="12" spans="1:11" ht="16.5" customHeight="1" x14ac:dyDescent="0.2">
      <c r="A12" s="18" t="str">
        <f>IF(B12="","",COUNT($B$9:B12))</f>
        <v/>
      </c>
      <c r="B12" s="19"/>
      <c r="C12" s="20" t="str">
        <f t="shared" si="0"/>
        <v/>
      </c>
      <c r="D12" s="21" t="str">
        <f t="shared" si="1"/>
        <v/>
      </c>
      <c r="E12" s="21" t="str">
        <f t="shared" si="2"/>
        <v/>
      </c>
      <c r="F12" s="11"/>
      <c r="G12" s="1" t="str">
        <f t="shared" si="3"/>
        <v/>
      </c>
      <c r="H12" s="1" t="str">
        <f t="shared" si="4"/>
        <v/>
      </c>
      <c r="I12" s="1" t="str">
        <f t="shared" si="5"/>
        <v/>
      </c>
      <c r="J12" s="9" t="str">
        <f t="shared" si="6"/>
        <v/>
      </c>
    </row>
    <row r="13" spans="1:11" ht="16.5" customHeight="1" x14ac:dyDescent="0.2">
      <c r="A13" s="18" t="str">
        <f>IF(B13="","",COUNT($B$9:B13))</f>
        <v/>
      </c>
      <c r="B13" s="19"/>
      <c r="C13" s="20" t="str">
        <f t="shared" si="0"/>
        <v/>
      </c>
      <c r="D13" s="21" t="str">
        <f t="shared" si="1"/>
        <v/>
      </c>
      <c r="E13" s="21" t="str">
        <f t="shared" si="2"/>
        <v/>
      </c>
      <c r="F13" s="11"/>
      <c r="G13" s="1" t="str">
        <f t="shared" si="3"/>
        <v/>
      </c>
      <c r="H13" s="1" t="str">
        <f t="shared" si="4"/>
        <v/>
      </c>
      <c r="I13" s="1" t="str">
        <f t="shared" si="5"/>
        <v/>
      </c>
      <c r="J13" s="9" t="str">
        <f t="shared" si="6"/>
        <v/>
      </c>
    </row>
    <row r="14" spans="1:11" ht="16.5" customHeight="1" x14ac:dyDescent="0.2">
      <c r="A14" s="18" t="str">
        <f>IF(B14="","",COUNT($B$9:B14))</f>
        <v/>
      </c>
      <c r="B14" s="19"/>
      <c r="C14" s="20" t="str">
        <f t="shared" si="0"/>
        <v/>
      </c>
      <c r="D14" s="21" t="str">
        <f t="shared" si="1"/>
        <v/>
      </c>
      <c r="E14" s="21" t="str">
        <f t="shared" si="2"/>
        <v/>
      </c>
      <c r="F14" s="11"/>
      <c r="G14" s="1" t="str">
        <f t="shared" si="3"/>
        <v/>
      </c>
      <c r="H14" s="1" t="str">
        <f t="shared" si="4"/>
        <v/>
      </c>
      <c r="I14" s="1" t="str">
        <f t="shared" si="5"/>
        <v/>
      </c>
      <c r="J14" s="9" t="str">
        <f t="shared" si="6"/>
        <v/>
      </c>
    </row>
    <row r="15" spans="1:11" ht="16.5" customHeight="1" x14ac:dyDescent="0.2">
      <c r="A15" s="18" t="str">
        <f>IF(B15="","",COUNT($B$9:B15))</f>
        <v/>
      </c>
      <c r="B15" s="19"/>
      <c r="C15" s="20" t="str">
        <f t="shared" si="0"/>
        <v/>
      </c>
      <c r="D15" s="21" t="str">
        <f t="shared" si="1"/>
        <v/>
      </c>
      <c r="E15" s="21" t="str">
        <f t="shared" si="2"/>
        <v/>
      </c>
      <c r="F15" s="11"/>
      <c r="G15" s="1" t="str">
        <f t="shared" si="3"/>
        <v/>
      </c>
      <c r="H15" s="1" t="str">
        <f t="shared" si="4"/>
        <v/>
      </c>
      <c r="I15" s="1" t="str">
        <f t="shared" si="5"/>
        <v/>
      </c>
      <c r="J15" s="9" t="str">
        <f t="shared" si="6"/>
        <v/>
      </c>
    </row>
    <row r="16" spans="1:11" ht="16.5" customHeight="1" x14ac:dyDescent="0.2">
      <c r="A16" s="18" t="str">
        <f>IF(B16="","",COUNT($B$9:B16))</f>
        <v/>
      </c>
      <c r="B16" s="19"/>
      <c r="C16" s="20" t="str">
        <f t="shared" si="0"/>
        <v/>
      </c>
      <c r="D16" s="21" t="str">
        <f t="shared" si="1"/>
        <v/>
      </c>
      <c r="E16" s="21" t="str">
        <f t="shared" si="2"/>
        <v/>
      </c>
      <c r="F16" s="11"/>
      <c r="G16" s="1" t="str">
        <f t="shared" si="3"/>
        <v/>
      </c>
      <c r="H16" s="1" t="str">
        <f t="shared" si="4"/>
        <v/>
      </c>
      <c r="I16" s="1" t="str">
        <f t="shared" si="5"/>
        <v/>
      </c>
      <c r="J16" s="9" t="str">
        <f t="shared" si="6"/>
        <v/>
      </c>
    </row>
    <row r="17" spans="1:10" ht="16.5" customHeight="1" x14ac:dyDescent="0.2">
      <c r="A17" s="18" t="str">
        <f>IF(B17="","",COUNT($B$9:B17))</f>
        <v/>
      </c>
      <c r="B17" s="19"/>
      <c r="C17" s="20" t="str">
        <f t="shared" si="0"/>
        <v/>
      </c>
      <c r="D17" s="21" t="str">
        <f t="shared" si="1"/>
        <v/>
      </c>
      <c r="E17" s="21" t="str">
        <f t="shared" si="2"/>
        <v/>
      </c>
      <c r="F17" s="11"/>
      <c r="G17" s="1" t="str">
        <f t="shared" si="3"/>
        <v/>
      </c>
      <c r="H17" s="1" t="str">
        <f t="shared" si="4"/>
        <v/>
      </c>
      <c r="I17" s="1" t="str">
        <f t="shared" si="5"/>
        <v/>
      </c>
      <c r="J17" s="9" t="str">
        <f t="shared" si="6"/>
        <v/>
      </c>
    </row>
    <row r="18" spans="1:10" ht="16.5" customHeight="1" x14ac:dyDescent="0.2">
      <c r="A18" s="18" t="str">
        <f>IF(B18="","",COUNT($B$9:B18))</f>
        <v/>
      </c>
      <c r="B18" s="19"/>
      <c r="C18" s="20" t="str">
        <f t="shared" si="0"/>
        <v/>
      </c>
      <c r="D18" s="21" t="str">
        <f t="shared" si="1"/>
        <v/>
      </c>
      <c r="E18" s="21" t="str">
        <f t="shared" si="2"/>
        <v/>
      </c>
      <c r="F18" s="11"/>
      <c r="G18" s="1" t="str">
        <f t="shared" si="3"/>
        <v/>
      </c>
      <c r="H18" s="1" t="str">
        <f t="shared" si="4"/>
        <v/>
      </c>
      <c r="I18" s="1" t="str">
        <f t="shared" si="5"/>
        <v/>
      </c>
      <c r="J18" s="9" t="str">
        <f t="shared" si="6"/>
        <v/>
      </c>
    </row>
    <row r="19" spans="1:10" ht="16.5" customHeight="1" x14ac:dyDescent="0.2">
      <c r="A19" s="18" t="str">
        <f>IF(B19="","",COUNT($B$9:B19))</f>
        <v/>
      </c>
      <c r="B19" s="19"/>
      <c r="C19" s="20" t="str">
        <f t="shared" si="0"/>
        <v/>
      </c>
      <c r="D19" s="21" t="str">
        <f t="shared" si="1"/>
        <v/>
      </c>
      <c r="E19" s="21" t="str">
        <f t="shared" si="2"/>
        <v/>
      </c>
      <c r="F19" s="11"/>
      <c r="G19" s="1" t="str">
        <f t="shared" si="3"/>
        <v/>
      </c>
      <c r="H19" s="1" t="str">
        <f t="shared" si="4"/>
        <v/>
      </c>
      <c r="I19" s="1" t="str">
        <f t="shared" si="5"/>
        <v/>
      </c>
      <c r="J19" s="9" t="str">
        <f t="shared" si="6"/>
        <v/>
      </c>
    </row>
    <row r="20" spans="1:10" ht="16.5" customHeight="1" x14ac:dyDescent="0.2">
      <c r="A20" s="18" t="str">
        <f>IF(B20="","",COUNT($B$9:B20))</f>
        <v/>
      </c>
      <c r="B20" s="19"/>
      <c r="C20" s="20" t="str">
        <f t="shared" si="0"/>
        <v/>
      </c>
      <c r="D20" s="21" t="str">
        <f t="shared" si="1"/>
        <v/>
      </c>
      <c r="E20" s="21" t="str">
        <f t="shared" si="2"/>
        <v/>
      </c>
      <c r="F20" s="11"/>
      <c r="G20" s="1" t="str">
        <f t="shared" si="3"/>
        <v/>
      </c>
      <c r="H20" s="1" t="str">
        <f t="shared" si="4"/>
        <v/>
      </c>
      <c r="I20" s="1" t="str">
        <f t="shared" si="5"/>
        <v/>
      </c>
      <c r="J20" s="9" t="str">
        <f t="shared" si="6"/>
        <v/>
      </c>
    </row>
    <row r="21" spans="1:10" ht="16.5" customHeight="1" x14ac:dyDescent="0.2">
      <c r="A21" s="18" t="str">
        <f>IF(B21="","",COUNT($B$9:B21))</f>
        <v/>
      </c>
      <c r="B21" s="19"/>
      <c r="C21" s="20" t="str">
        <f t="shared" si="0"/>
        <v/>
      </c>
      <c r="D21" s="21" t="str">
        <f t="shared" si="1"/>
        <v/>
      </c>
      <c r="E21" s="21" t="str">
        <f t="shared" si="2"/>
        <v/>
      </c>
      <c r="F21" s="11"/>
      <c r="G21" s="1" t="str">
        <f t="shared" si="3"/>
        <v/>
      </c>
      <c r="H21" s="1" t="str">
        <f t="shared" si="4"/>
        <v/>
      </c>
      <c r="I21" s="1" t="str">
        <f t="shared" si="5"/>
        <v/>
      </c>
      <c r="J21" s="9" t="str">
        <f t="shared" si="6"/>
        <v/>
      </c>
    </row>
    <row r="22" spans="1:10" ht="16.5" customHeight="1" x14ac:dyDescent="0.2">
      <c r="A22" s="18" t="str">
        <f>IF(B22="","",COUNT($B$9:B22))</f>
        <v/>
      </c>
      <c r="B22" s="19"/>
      <c r="C22" s="20" t="str">
        <f t="shared" si="0"/>
        <v/>
      </c>
      <c r="D22" s="21" t="str">
        <f t="shared" si="1"/>
        <v/>
      </c>
      <c r="E22" s="21" t="str">
        <f t="shared" si="2"/>
        <v/>
      </c>
      <c r="F22" s="11"/>
      <c r="G22" s="1" t="str">
        <f t="shared" si="3"/>
        <v/>
      </c>
      <c r="H22" s="1" t="str">
        <f t="shared" si="4"/>
        <v/>
      </c>
      <c r="I22" s="1" t="str">
        <f t="shared" si="5"/>
        <v/>
      </c>
      <c r="J22" s="9" t="str">
        <f t="shared" si="6"/>
        <v/>
      </c>
    </row>
    <row r="23" spans="1:10" ht="16.5" customHeight="1" x14ac:dyDescent="0.2">
      <c r="A23" s="18" t="str">
        <f>IF(B23="","",COUNT($B$9:B23))</f>
        <v/>
      </c>
      <c r="B23" s="19"/>
      <c r="C23" s="20" t="str">
        <f t="shared" si="0"/>
        <v/>
      </c>
      <c r="D23" s="21" t="str">
        <f t="shared" si="1"/>
        <v/>
      </c>
      <c r="E23" s="21" t="str">
        <f t="shared" si="2"/>
        <v/>
      </c>
      <c r="F23" s="11"/>
      <c r="G23" s="1" t="str">
        <f t="shared" si="3"/>
        <v/>
      </c>
      <c r="H23" s="1" t="str">
        <f t="shared" si="4"/>
        <v/>
      </c>
      <c r="I23" s="1" t="str">
        <f t="shared" si="5"/>
        <v/>
      </c>
      <c r="J23" s="9" t="str">
        <f t="shared" si="6"/>
        <v/>
      </c>
    </row>
    <row r="24" spans="1:10" ht="16.5" customHeight="1" x14ac:dyDescent="0.2">
      <c r="A24" s="18" t="str">
        <f>IF(B24="","",COUNT($B$9:B24))</f>
        <v/>
      </c>
      <c r="B24" s="19"/>
      <c r="C24" s="20" t="str">
        <f t="shared" si="0"/>
        <v/>
      </c>
      <c r="D24" s="21" t="str">
        <f t="shared" si="1"/>
        <v/>
      </c>
      <c r="E24" s="21" t="str">
        <f t="shared" si="2"/>
        <v/>
      </c>
      <c r="F24" s="11"/>
      <c r="G24" s="1" t="str">
        <f t="shared" si="3"/>
        <v/>
      </c>
      <c r="H24" s="1" t="str">
        <f t="shared" si="4"/>
        <v/>
      </c>
      <c r="I24" s="1" t="str">
        <f t="shared" si="5"/>
        <v/>
      </c>
      <c r="J24" s="9" t="str">
        <f t="shared" si="6"/>
        <v/>
      </c>
    </row>
    <row r="25" spans="1:10" ht="16.5" customHeight="1" x14ac:dyDescent="0.2">
      <c r="A25" s="18" t="str">
        <f>IF(B25="","",COUNT($B$9:B25))</f>
        <v/>
      </c>
      <c r="B25" s="19"/>
      <c r="C25" s="20" t="str">
        <f t="shared" si="0"/>
        <v/>
      </c>
      <c r="D25" s="21" t="str">
        <f t="shared" si="1"/>
        <v/>
      </c>
      <c r="E25" s="21" t="str">
        <f t="shared" si="2"/>
        <v/>
      </c>
      <c r="F25" s="11"/>
      <c r="G25" s="1" t="str">
        <f t="shared" si="3"/>
        <v/>
      </c>
      <c r="H25" s="1" t="str">
        <f t="shared" si="4"/>
        <v/>
      </c>
      <c r="I25" s="1" t="str">
        <f t="shared" si="5"/>
        <v/>
      </c>
      <c r="J25" s="9" t="str">
        <f t="shared" si="6"/>
        <v/>
      </c>
    </row>
    <row r="26" spans="1:10" ht="16.5" customHeight="1" x14ac:dyDescent="0.2">
      <c r="A26" s="18" t="str">
        <f>IF(B26="","",COUNT($B$9:B26))</f>
        <v/>
      </c>
      <c r="B26" s="19"/>
      <c r="C26" s="20" t="str">
        <f t="shared" si="0"/>
        <v/>
      </c>
      <c r="D26" s="21" t="str">
        <f t="shared" si="1"/>
        <v/>
      </c>
      <c r="E26" s="21" t="str">
        <f t="shared" si="2"/>
        <v/>
      </c>
      <c r="F26" s="11"/>
      <c r="G26" s="1" t="str">
        <f t="shared" si="3"/>
        <v/>
      </c>
      <c r="H26" s="1" t="str">
        <f t="shared" si="4"/>
        <v/>
      </c>
      <c r="I26" s="1" t="str">
        <f t="shared" si="5"/>
        <v/>
      </c>
      <c r="J26" s="9" t="str">
        <f t="shared" si="6"/>
        <v/>
      </c>
    </row>
    <row r="27" spans="1:10" ht="16.5" customHeight="1" x14ac:dyDescent="0.2">
      <c r="A27" s="18" t="str">
        <f>IF(B27="","",COUNT($B$9:B27))</f>
        <v/>
      </c>
      <c r="B27" s="19"/>
      <c r="C27" s="20" t="str">
        <f t="shared" si="0"/>
        <v/>
      </c>
      <c r="D27" s="21" t="str">
        <f t="shared" si="1"/>
        <v/>
      </c>
      <c r="E27" s="21" t="str">
        <f t="shared" si="2"/>
        <v/>
      </c>
      <c r="F27" s="11"/>
      <c r="G27" s="1" t="str">
        <f t="shared" si="3"/>
        <v/>
      </c>
      <c r="H27" s="1" t="str">
        <f t="shared" si="4"/>
        <v/>
      </c>
      <c r="I27" s="1" t="str">
        <f t="shared" si="5"/>
        <v/>
      </c>
      <c r="J27" s="9" t="str">
        <f t="shared" si="6"/>
        <v/>
      </c>
    </row>
    <row r="28" spans="1:10" ht="16.5" customHeight="1" x14ac:dyDescent="0.2">
      <c r="A28" s="18" t="str">
        <f>IF(B28="","",COUNT($B$9:B28))</f>
        <v/>
      </c>
      <c r="B28" s="19"/>
      <c r="C28" s="20" t="str">
        <f t="shared" si="0"/>
        <v/>
      </c>
      <c r="D28" s="21" t="str">
        <f t="shared" si="1"/>
        <v/>
      </c>
      <c r="E28" s="21" t="str">
        <f t="shared" si="2"/>
        <v/>
      </c>
      <c r="F28" s="11"/>
      <c r="G28" s="1" t="str">
        <f t="shared" si="3"/>
        <v/>
      </c>
      <c r="H28" s="1" t="str">
        <f t="shared" si="4"/>
        <v/>
      </c>
      <c r="I28" s="1" t="str">
        <f t="shared" si="5"/>
        <v/>
      </c>
      <c r="J28" s="9" t="str">
        <f t="shared" si="6"/>
        <v/>
      </c>
    </row>
    <row r="29" spans="1:10" ht="16.5" customHeight="1" x14ac:dyDescent="0.2">
      <c r="A29" s="18" t="str">
        <f>IF(B29="","",COUNT($B$9:B29))</f>
        <v/>
      </c>
      <c r="B29" s="19"/>
      <c r="C29" s="20" t="str">
        <f t="shared" si="0"/>
        <v/>
      </c>
      <c r="D29" s="21" t="str">
        <f t="shared" si="1"/>
        <v/>
      </c>
      <c r="E29" s="21" t="str">
        <f t="shared" si="2"/>
        <v/>
      </c>
      <c r="F29" s="11"/>
      <c r="G29" s="1" t="str">
        <f t="shared" si="3"/>
        <v/>
      </c>
      <c r="H29" s="1" t="str">
        <f t="shared" si="4"/>
        <v/>
      </c>
      <c r="I29" s="1" t="str">
        <f t="shared" si="5"/>
        <v/>
      </c>
      <c r="J29" s="9" t="str">
        <f t="shared" si="6"/>
        <v/>
      </c>
    </row>
    <row r="30" spans="1:10" ht="16.5" customHeight="1" x14ac:dyDescent="0.2">
      <c r="A30" s="18" t="str">
        <f>IF(B30="","",COUNT($B$9:B30))</f>
        <v/>
      </c>
      <c r="B30" s="19"/>
      <c r="C30" s="20" t="str">
        <f t="shared" si="0"/>
        <v/>
      </c>
      <c r="D30" s="21" t="str">
        <f t="shared" si="1"/>
        <v/>
      </c>
      <c r="E30" s="21" t="str">
        <f t="shared" si="2"/>
        <v/>
      </c>
      <c r="F30" s="11"/>
      <c r="G30" s="1" t="str">
        <f t="shared" si="3"/>
        <v/>
      </c>
      <c r="H30" s="1" t="str">
        <f t="shared" si="4"/>
        <v/>
      </c>
      <c r="I30" s="1" t="str">
        <f t="shared" si="5"/>
        <v/>
      </c>
      <c r="J30" s="9" t="str">
        <f t="shared" si="6"/>
        <v/>
      </c>
    </row>
    <row r="31" spans="1:10" ht="16.5" customHeight="1" x14ac:dyDescent="0.2">
      <c r="A31" s="18" t="str">
        <f>IF(B31="","",COUNT($B$9:B31))</f>
        <v/>
      </c>
      <c r="B31" s="19"/>
      <c r="C31" s="20" t="str">
        <f t="shared" si="0"/>
        <v/>
      </c>
      <c r="D31" s="21" t="str">
        <f t="shared" si="1"/>
        <v/>
      </c>
      <c r="E31" s="21" t="str">
        <f t="shared" si="2"/>
        <v/>
      </c>
      <c r="F31" s="11"/>
      <c r="G31" s="1" t="str">
        <f t="shared" si="3"/>
        <v/>
      </c>
      <c r="H31" s="1" t="str">
        <f t="shared" si="4"/>
        <v/>
      </c>
      <c r="I31" s="1" t="str">
        <f t="shared" si="5"/>
        <v/>
      </c>
      <c r="J31" s="9" t="str">
        <f t="shared" si="6"/>
        <v/>
      </c>
    </row>
    <row r="32" spans="1:10" ht="16.5" customHeight="1" x14ac:dyDescent="0.2">
      <c r="G32" s="1" t="str">
        <f t="shared" ref="G32" si="7">IF(ISBLANK(B32),"",VLOOKUP(B32,jugadores,22,0))</f>
        <v/>
      </c>
      <c r="H32" s="1" t="str">
        <f t="shared" ref="H32" si="8">IF(ISBLANK(B32),"",VLOOKUP(B32,jugadores,21,0))</f>
        <v/>
      </c>
      <c r="I32" s="1" t="str">
        <f t="shared" ref="I32" si="9">IF(ISBLANK(B32),"",VLOOKUP(B32,jugadores,6,0))</f>
        <v/>
      </c>
      <c r="J32" s="9" t="str">
        <f t="shared" ref="J32" si="10">IFERROR(IF(B32&gt;0,15,""),"")</f>
        <v/>
      </c>
    </row>
    <row r="35" spans="1:5" x14ac:dyDescent="0.2">
      <c r="A35" s="22"/>
      <c r="B35" s="22" t="s">
        <v>12</v>
      </c>
      <c r="C35" s="22"/>
      <c r="D35" s="22" t="s">
        <v>13</v>
      </c>
      <c r="E35" s="22">
        <v>2</v>
      </c>
    </row>
  </sheetData>
  <mergeCells count="3">
    <mergeCell ref="A2:F2"/>
    <mergeCell ref="A3:F3"/>
    <mergeCell ref="A4:E4"/>
  </mergeCells>
  <conditionalFormatting sqref="B10:B31">
    <cfRule type="cellIs" dxfId="4" priority="1" operator="equal">
      <formula>0</formula>
    </cfRule>
  </conditionalFormatting>
  <printOptions horizontalCentered="1"/>
  <pageMargins left="0.31527777777777799" right="0.39374999999999999" top="0.905555555555556" bottom="0.39305555555555599" header="0.511811023622047" footer="0.196527777777778"/>
  <pageSetup paperSize="9" orientation="portrait" horizontalDpi="300" verticalDpi="300"/>
  <headerFooter>
    <oddFooter>&amp;L&amp;8Inscripciones  &amp;C&amp;"Times New Roman,Normal"- DEPORTE OLÍMPICO -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7933C"/>
    <pageSetUpPr fitToPage="1"/>
  </sheetPr>
  <dimension ref="A1:K35"/>
  <sheetViews>
    <sheetView showGridLines="0" zoomScale="80" zoomScaleNormal="80" workbookViewId="0">
      <selection activeCell="D6" sqref="D6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17.7109375" style="1" customWidth="1"/>
    <col min="6" max="6" width="2" style="1" customWidth="1"/>
    <col min="7" max="7" width="11.28515625" style="1" customWidth="1"/>
    <col min="8" max="8" width="12.140625" style="1" customWidth="1"/>
    <col min="9" max="9" width="6.5703125" style="1" customWidth="1"/>
    <col min="10" max="10" width="11.42578125" style="9"/>
    <col min="11" max="12" width="11.42578125" style="1"/>
    <col min="13" max="13" width="4.7109375" style="1" customWidth="1"/>
    <col min="14" max="16384" width="11.42578125" style="1"/>
  </cols>
  <sheetData>
    <row r="1" spans="1:11" ht="7.5" customHeight="1" x14ac:dyDescent="0.2"/>
    <row r="2" spans="1:11" ht="18.75" customHeight="1" x14ac:dyDescent="0.25">
      <c r="A2" s="37" t="s">
        <v>1</v>
      </c>
      <c r="B2" s="37"/>
      <c r="C2" s="37"/>
      <c r="D2" s="37"/>
      <c r="E2" s="37"/>
      <c r="F2" s="37"/>
    </row>
    <row r="3" spans="1:11" ht="18.75" customHeight="1" x14ac:dyDescent="0.25">
      <c r="A3" s="32" t="s">
        <v>2</v>
      </c>
      <c r="B3" s="32"/>
      <c r="C3" s="32"/>
      <c r="D3" s="32"/>
      <c r="E3" s="32"/>
      <c r="F3" s="32"/>
      <c r="J3" s="10">
        <f>SUM(J10:J195)</f>
        <v>0</v>
      </c>
      <c r="K3" s="11" t="s">
        <v>3</v>
      </c>
    </row>
    <row r="4" spans="1:11" ht="18.75" customHeight="1" x14ac:dyDescent="0.2">
      <c r="A4" s="34" t="s">
        <v>25</v>
      </c>
      <c r="B4" s="34"/>
      <c r="C4" s="34"/>
      <c r="D4" s="34"/>
      <c r="E4" s="34"/>
      <c r="F4" s="11"/>
    </row>
    <row r="5" spans="1:11" ht="6" customHeight="1" x14ac:dyDescent="0.2">
      <c r="C5" s="2"/>
      <c r="D5" s="3"/>
      <c r="E5" s="3"/>
    </row>
    <row r="6" spans="1:11" x14ac:dyDescent="0.2">
      <c r="C6" s="1" t="s">
        <v>5</v>
      </c>
      <c r="D6" s="1" t="s">
        <v>894</v>
      </c>
    </row>
    <row r="8" spans="1:11" ht="18" customHeight="1" x14ac:dyDescent="0.2">
      <c r="B8" s="12" t="s">
        <v>7</v>
      </c>
      <c r="C8" s="13" t="s">
        <v>8</v>
      </c>
      <c r="D8" s="12" t="s">
        <v>9</v>
      </c>
      <c r="E8" s="12" t="s">
        <v>10</v>
      </c>
      <c r="J8" s="14" t="s">
        <v>11</v>
      </c>
    </row>
    <row r="9" spans="1:11" ht="7.5" customHeight="1" x14ac:dyDescent="0.2">
      <c r="B9" s="15"/>
      <c r="C9" s="16"/>
      <c r="D9" s="17"/>
      <c r="E9" s="17"/>
    </row>
    <row r="10" spans="1:11" ht="16.5" customHeight="1" x14ac:dyDescent="0.2">
      <c r="A10" s="18" t="str">
        <f>IF(B10="","",COUNT($B$9:B10))</f>
        <v/>
      </c>
      <c r="B10" s="19"/>
      <c r="C10" s="20" t="str">
        <f t="shared" ref="C10:C31" si="0">IF(ISBLANK(B10),"",VLOOKUP(B10,jugadores,2,0))</f>
        <v/>
      </c>
      <c r="D10" s="21" t="str">
        <f t="shared" ref="D10:D31" si="1">IF(ISBLANK(B10),"",VLOOKUP(B10,jugadores,3,0))</f>
        <v/>
      </c>
      <c r="E10" s="21" t="str">
        <f t="shared" ref="E10:E31" si="2">IF(ISBLANK(B10),"",VLOOKUP(B10,jugadores,4,0))</f>
        <v/>
      </c>
      <c r="F10" s="11"/>
      <c r="G10" s="1" t="str">
        <f t="shared" ref="G10:G31" si="3">IF(ISBLANK(B10),"",VLOOKUP(B10,jugadores,22,0))</f>
        <v/>
      </c>
      <c r="H10" s="1" t="str">
        <f t="shared" ref="H10:H31" si="4">IF(ISBLANK(B10),"",VLOOKUP(B10,jugadores,21,0))</f>
        <v/>
      </c>
      <c r="I10" s="1" t="str">
        <f t="shared" ref="I10:I31" si="5">IF(ISBLANK(B10),"",VLOOKUP(B10,jugadores,6,0))</f>
        <v/>
      </c>
      <c r="J10" s="9" t="str">
        <f t="shared" ref="J10:J31" si="6">IFERROR(IF(B10&gt;0,15,""),"")</f>
        <v/>
      </c>
    </row>
    <row r="11" spans="1:11" ht="16.5" customHeight="1" x14ac:dyDescent="0.2">
      <c r="A11" s="18" t="str">
        <f>IF(B11="","",COUNT($B$9:B11))</f>
        <v/>
      </c>
      <c r="B11" s="19"/>
      <c r="C11" s="20" t="str">
        <f t="shared" si="0"/>
        <v/>
      </c>
      <c r="D11" s="21" t="str">
        <f t="shared" si="1"/>
        <v/>
      </c>
      <c r="E11" s="21" t="str">
        <f t="shared" si="2"/>
        <v/>
      </c>
      <c r="F11" s="11"/>
      <c r="G11" s="1" t="str">
        <f t="shared" si="3"/>
        <v/>
      </c>
      <c r="H11" s="1" t="str">
        <f t="shared" si="4"/>
        <v/>
      </c>
      <c r="I11" s="1" t="str">
        <f t="shared" si="5"/>
        <v/>
      </c>
      <c r="J11" s="9" t="str">
        <f t="shared" si="6"/>
        <v/>
      </c>
    </row>
    <row r="12" spans="1:11" ht="16.5" customHeight="1" x14ac:dyDescent="0.2">
      <c r="A12" s="18" t="str">
        <f>IF(B12="","",COUNT($B$9:B12))</f>
        <v/>
      </c>
      <c r="B12" s="19"/>
      <c r="C12" s="20" t="str">
        <f t="shared" si="0"/>
        <v/>
      </c>
      <c r="D12" s="21" t="str">
        <f t="shared" si="1"/>
        <v/>
      </c>
      <c r="E12" s="21" t="str">
        <f t="shared" si="2"/>
        <v/>
      </c>
      <c r="F12" s="11"/>
      <c r="G12" s="1" t="str">
        <f t="shared" si="3"/>
        <v/>
      </c>
      <c r="H12" s="1" t="str">
        <f t="shared" si="4"/>
        <v/>
      </c>
      <c r="I12" s="1" t="str">
        <f t="shared" si="5"/>
        <v/>
      </c>
      <c r="J12" s="9" t="str">
        <f t="shared" si="6"/>
        <v/>
      </c>
    </row>
    <row r="13" spans="1:11" ht="16.5" customHeight="1" x14ac:dyDescent="0.2">
      <c r="A13" s="18" t="str">
        <f>IF(B13="","",COUNT($B$9:B13))</f>
        <v/>
      </c>
      <c r="B13" s="19"/>
      <c r="C13" s="20" t="str">
        <f t="shared" si="0"/>
        <v/>
      </c>
      <c r="D13" s="21" t="str">
        <f t="shared" si="1"/>
        <v/>
      </c>
      <c r="E13" s="21" t="str">
        <f t="shared" si="2"/>
        <v/>
      </c>
      <c r="F13" s="11"/>
      <c r="G13" s="1" t="str">
        <f t="shared" si="3"/>
        <v/>
      </c>
      <c r="H13" s="1" t="str">
        <f t="shared" si="4"/>
        <v/>
      </c>
      <c r="I13" s="1" t="str">
        <f t="shared" si="5"/>
        <v/>
      </c>
      <c r="J13" s="9" t="str">
        <f t="shared" si="6"/>
        <v/>
      </c>
    </row>
    <row r="14" spans="1:11" ht="16.5" customHeight="1" x14ac:dyDescent="0.2">
      <c r="A14" s="18" t="str">
        <f>IF(B14="","",COUNT($B$9:B14))</f>
        <v/>
      </c>
      <c r="B14" s="19"/>
      <c r="C14" s="20" t="str">
        <f t="shared" si="0"/>
        <v/>
      </c>
      <c r="D14" s="21" t="str">
        <f t="shared" si="1"/>
        <v/>
      </c>
      <c r="E14" s="21" t="str">
        <f t="shared" si="2"/>
        <v/>
      </c>
      <c r="F14" s="11"/>
      <c r="G14" s="1" t="str">
        <f t="shared" si="3"/>
        <v/>
      </c>
      <c r="H14" s="1" t="str">
        <f t="shared" si="4"/>
        <v/>
      </c>
      <c r="I14" s="1" t="str">
        <f t="shared" si="5"/>
        <v/>
      </c>
      <c r="J14" s="9" t="str">
        <f t="shared" si="6"/>
        <v/>
      </c>
    </row>
    <row r="15" spans="1:11" ht="16.5" customHeight="1" x14ac:dyDescent="0.2">
      <c r="A15" s="18" t="str">
        <f>IF(B15="","",COUNT($B$9:B15))</f>
        <v/>
      </c>
      <c r="B15" s="19"/>
      <c r="C15" s="20" t="str">
        <f t="shared" si="0"/>
        <v/>
      </c>
      <c r="D15" s="21" t="str">
        <f t="shared" si="1"/>
        <v/>
      </c>
      <c r="E15" s="21" t="str">
        <f t="shared" si="2"/>
        <v/>
      </c>
      <c r="F15" s="11"/>
      <c r="G15" s="1" t="str">
        <f t="shared" si="3"/>
        <v/>
      </c>
      <c r="H15" s="1" t="str">
        <f t="shared" si="4"/>
        <v/>
      </c>
      <c r="I15" s="1" t="str">
        <f t="shared" si="5"/>
        <v/>
      </c>
      <c r="J15" s="9" t="str">
        <f t="shared" si="6"/>
        <v/>
      </c>
    </row>
    <row r="16" spans="1:11" ht="16.5" customHeight="1" x14ac:dyDescent="0.2">
      <c r="A16" s="18" t="str">
        <f>IF(B16="","",COUNT($B$9:B16))</f>
        <v/>
      </c>
      <c r="B16" s="19"/>
      <c r="C16" s="20" t="str">
        <f t="shared" si="0"/>
        <v/>
      </c>
      <c r="D16" s="21" t="str">
        <f t="shared" si="1"/>
        <v/>
      </c>
      <c r="E16" s="21" t="str">
        <f t="shared" si="2"/>
        <v/>
      </c>
      <c r="F16" s="11"/>
      <c r="G16" s="1" t="str">
        <f t="shared" si="3"/>
        <v/>
      </c>
      <c r="H16" s="1" t="str">
        <f t="shared" si="4"/>
        <v/>
      </c>
      <c r="I16" s="1" t="str">
        <f t="shared" si="5"/>
        <v/>
      </c>
      <c r="J16" s="9" t="str">
        <f t="shared" si="6"/>
        <v/>
      </c>
    </row>
    <row r="17" spans="1:10" ht="16.5" customHeight="1" x14ac:dyDescent="0.2">
      <c r="A17" s="18" t="str">
        <f>IF(B17="","",COUNT($B$9:B17))</f>
        <v/>
      </c>
      <c r="B17" s="19"/>
      <c r="C17" s="20" t="str">
        <f t="shared" si="0"/>
        <v/>
      </c>
      <c r="D17" s="21" t="str">
        <f t="shared" si="1"/>
        <v/>
      </c>
      <c r="E17" s="21" t="str">
        <f t="shared" si="2"/>
        <v/>
      </c>
      <c r="F17" s="11"/>
      <c r="G17" s="1" t="str">
        <f t="shared" si="3"/>
        <v/>
      </c>
      <c r="H17" s="1" t="str">
        <f t="shared" si="4"/>
        <v/>
      </c>
      <c r="I17" s="1" t="str">
        <f t="shared" si="5"/>
        <v/>
      </c>
      <c r="J17" s="9" t="str">
        <f t="shared" si="6"/>
        <v/>
      </c>
    </row>
    <row r="18" spans="1:10" ht="16.5" customHeight="1" x14ac:dyDescent="0.2">
      <c r="A18" s="18" t="str">
        <f>IF(B18="","",COUNT($B$9:B18))</f>
        <v/>
      </c>
      <c r="B18" s="19"/>
      <c r="C18" s="20" t="str">
        <f t="shared" si="0"/>
        <v/>
      </c>
      <c r="D18" s="21" t="str">
        <f t="shared" si="1"/>
        <v/>
      </c>
      <c r="E18" s="21" t="str">
        <f t="shared" si="2"/>
        <v/>
      </c>
      <c r="F18" s="11"/>
      <c r="G18" s="1" t="str">
        <f t="shared" si="3"/>
        <v/>
      </c>
      <c r="H18" s="1" t="str">
        <f t="shared" si="4"/>
        <v/>
      </c>
      <c r="I18" s="1" t="str">
        <f t="shared" si="5"/>
        <v/>
      </c>
      <c r="J18" s="9" t="str">
        <f t="shared" si="6"/>
        <v/>
      </c>
    </row>
    <row r="19" spans="1:10" ht="16.5" customHeight="1" x14ac:dyDescent="0.2">
      <c r="A19" s="18" t="str">
        <f>IF(B19="","",COUNT($B$9:B19))</f>
        <v/>
      </c>
      <c r="B19" s="19"/>
      <c r="C19" s="20" t="str">
        <f t="shared" si="0"/>
        <v/>
      </c>
      <c r="D19" s="21" t="str">
        <f t="shared" si="1"/>
        <v/>
      </c>
      <c r="E19" s="21" t="str">
        <f t="shared" si="2"/>
        <v/>
      </c>
      <c r="F19" s="11"/>
      <c r="G19" s="1" t="str">
        <f t="shared" si="3"/>
        <v/>
      </c>
      <c r="H19" s="1" t="str">
        <f t="shared" si="4"/>
        <v/>
      </c>
      <c r="I19" s="1" t="str">
        <f t="shared" si="5"/>
        <v/>
      </c>
      <c r="J19" s="9" t="str">
        <f t="shared" si="6"/>
        <v/>
      </c>
    </row>
    <row r="20" spans="1:10" ht="16.5" customHeight="1" x14ac:dyDescent="0.2">
      <c r="A20" s="18" t="str">
        <f>IF(B20="","",COUNT($B$9:B20))</f>
        <v/>
      </c>
      <c r="B20" s="19"/>
      <c r="C20" s="20" t="str">
        <f t="shared" si="0"/>
        <v/>
      </c>
      <c r="D20" s="21" t="str">
        <f t="shared" si="1"/>
        <v/>
      </c>
      <c r="E20" s="21" t="str">
        <f t="shared" si="2"/>
        <v/>
      </c>
      <c r="F20" s="11"/>
      <c r="G20" s="1" t="str">
        <f t="shared" si="3"/>
        <v/>
      </c>
      <c r="H20" s="1" t="str">
        <f t="shared" si="4"/>
        <v/>
      </c>
      <c r="I20" s="1" t="str">
        <f t="shared" si="5"/>
        <v/>
      </c>
      <c r="J20" s="9" t="str">
        <f t="shared" si="6"/>
        <v/>
      </c>
    </row>
    <row r="21" spans="1:10" ht="16.5" customHeight="1" x14ac:dyDescent="0.2">
      <c r="A21" s="18" t="str">
        <f>IF(B21="","",COUNT($B$9:B21))</f>
        <v/>
      </c>
      <c r="B21" s="19"/>
      <c r="C21" s="20" t="str">
        <f t="shared" si="0"/>
        <v/>
      </c>
      <c r="D21" s="21" t="str">
        <f t="shared" si="1"/>
        <v/>
      </c>
      <c r="E21" s="21" t="str">
        <f t="shared" si="2"/>
        <v/>
      </c>
      <c r="F21" s="11"/>
      <c r="G21" s="1" t="str">
        <f t="shared" si="3"/>
        <v/>
      </c>
      <c r="H21" s="1" t="str">
        <f t="shared" si="4"/>
        <v/>
      </c>
      <c r="I21" s="1" t="str">
        <f t="shared" si="5"/>
        <v/>
      </c>
      <c r="J21" s="9" t="str">
        <f t="shared" si="6"/>
        <v/>
      </c>
    </row>
    <row r="22" spans="1:10" ht="16.5" customHeight="1" x14ac:dyDescent="0.2">
      <c r="A22" s="18" t="str">
        <f>IF(B22="","",COUNT($B$9:B22))</f>
        <v/>
      </c>
      <c r="B22" s="19"/>
      <c r="C22" s="20" t="str">
        <f t="shared" si="0"/>
        <v/>
      </c>
      <c r="D22" s="21" t="str">
        <f t="shared" si="1"/>
        <v/>
      </c>
      <c r="E22" s="21" t="str">
        <f t="shared" si="2"/>
        <v/>
      </c>
      <c r="F22" s="11"/>
      <c r="G22" s="1" t="str">
        <f t="shared" si="3"/>
        <v/>
      </c>
      <c r="H22" s="1" t="str">
        <f t="shared" si="4"/>
        <v/>
      </c>
      <c r="I22" s="1" t="str">
        <f t="shared" si="5"/>
        <v/>
      </c>
      <c r="J22" s="9" t="str">
        <f t="shared" si="6"/>
        <v/>
      </c>
    </row>
    <row r="23" spans="1:10" ht="16.5" customHeight="1" x14ac:dyDescent="0.2">
      <c r="A23" s="18" t="str">
        <f>IF(B23="","",COUNT($B$9:B23))</f>
        <v/>
      </c>
      <c r="B23" s="19"/>
      <c r="C23" s="20" t="str">
        <f t="shared" si="0"/>
        <v/>
      </c>
      <c r="D23" s="21" t="str">
        <f t="shared" si="1"/>
        <v/>
      </c>
      <c r="E23" s="21" t="str">
        <f t="shared" si="2"/>
        <v/>
      </c>
      <c r="F23" s="11"/>
      <c r="G23" s="1" t="str">
        <f t="shared" si="3"/>
        <v/>
      </c>
      <c r="H23" s="1" t="str">
        <f t="shared" si="4"/>
        <v/>
      </c>
      <c r="I23" s="1" t="str">
        <f t="shared" si="5"/>
        <v/>
      </c>
      <c r="J23" s="9" t="str">
        <f t="shared" si="6"/>
        <v/>
      </c>
    </row>
    <row r="24" spans="1:10" ht="16.5" customHeight="1" x14ac:dyDescent="0.2">
      <c r="A24" s="18" t="str">
        <f>IF(B24="","",COUNT($B$9:B24))</f>
        <v/>
      </c>
      <c r="B24" s="19"/>
      <c r="C24" s="20" t="str">
        <f t="shared" si="0"/>
        <v/>
      </c>
      <c r="D24" s="21" t="str">
        <f t="shared" si="1"/>
        <v/>
      </c>
      <c r="E24" s="21" t="str">
        <f t="shared" si="2"/>
        <v/>
      </c>
      <c r="F24" s="11"/>
      <c r="G24" s="1" t="str">
        <f t="shared" si="3"/>
        <v/>
      </c>
      <c r="H24" s="1" t="str">
        <f t="shared" si="4"/>
        <v/>
      </c>
      <c r="I24" s="1" t="str">
        <f t="shared" si="5"/>
        <v/>
      </c>
      <c r="J24" s="9" t="str">
        <f t="shared" si="6"/>
        <v/>
      </c>
    </row>
    <row r="25" spans="1:10" ht="16.5" customHeight="1" x14ac:dyDescent="0.2">
      <c r="A25" s="18" t="str">
        <f>IF(B25="","",COUNT($B$9:B25))</f>
        <v/>
      </c>
      <c r="B25" s="19"/>
      <c r="C25" s="20" t="str">
        <f t="shared" si="0"/>
        <v/>
      </c>
      <c r="D25" s="21" t="str">
        <f t="shared" si="1"/>
        <v/>
      </c>
      <c r="E25" s="21" t="str">
        <f t="shared" si="2"/>
        <v/>
      </c>
      <c r="F25" s="11"/>
      <c r="G25" s="1" t="str">
        <f t="shared" si="3"/>
        <v/>
      </c>
      <c r="H25" s="1" t="str">
        <f t="shared" si="4"/>
        <v/>
      </c>
      <c r="I25" s="1" t="str">
        <f t="shared" si="5"/>
        <v/>
      </c>
      <c r="J25" s="9" t="str">
        <f t="shared" si="6"/>
        <v/>
      </c>
    </row>
    <row r="26" spans="1:10" ht="16.5" customHeight="1" x14ac:dyDescent="0.2">
      <c r="A26" s="18" t="str">
        <f>IF(B26="","",COUNT($B$9:B26))</f>
        <v/>
      </c>
      <c r="B26" s="19"/>
      <c r="C26" s="20" t="str">
        <f t="shared" si="0"/>
        <v/>
      </c>
      <c r="D26" s="21" t="str">
        <f t="shared" si="1"/>
        <v/>
      </c>
      <c r="E26" s="21" t="str">
        <f t="shared" si="2"/>
        <v/>
      </c>
      <c r="F26" s="11"/>
      <c r="G26" s="1" t="str">
        <f t="shared" si="3"/>
        <v/>
      </c>
      <c r="H26" s="1" t="str">
        <f t="shared" si="4"/>
        <v/>
      </c>
      <c r="I26" s="1" t="str">
        <f t="shared" si="5"/>
        <v/>
      </c>
      <c r="J26" s="9" t="str">
        <f t="shared" si="6"/>
        <v/>
      </c>
    </row>
    <row r="27" spans="1:10" ht="16.5" customHeight="1" x14ac:dyDescent="0.2">
      <c r="A27" s="18" t="str">
        <f>IF(B27="","",COUNT($B$9:B27))</f>
        <v/>
      </c>
      <c r="B27" s="19"/>
      <c r="C27" s="20" t="str">
        <f t="shared" si="0"/>
        <v/>
      </c>
      <c r="D27" s="21" t="str">
        <f t="shared" si="1"/>
        <v/>
      </c>
      <c r="E27" s="21" t="str">
        <f t="shared" si="2"/>
        <v/>
      </c>
      <c r="F27" s="11"/>
      <c r="G27" s="1" t="str">
        <f t="shared" si="3"/>
        <v/>
      </c>
      <c r="H27" s="1" t="str">
        <f t="shared" si="4"/>
        <v/>
      </c>
      <c r="I27" s="1" t="str">
        <f t="shared" si="5"/>
        <v/>
      </c>
      <c r="J27" s="9" t="str">
        <f t="shared" si="6"/>
        <v/>
      </c>
    </row>
    <row r="28" spans="1:10" ht="16.5" customHeight="1" x14ac:dyDescent="0.2">
      <c r="A28" s="18" t="str">
        <f>IF(B28="","",COUNT($B$9:B28))</f>
        <v/>
      </c>
      <c r="B28" s="19"/>
      <c r="C28" s="20" t="str">
        <f t="shared" si="0"/>
        <v/>
      </c>
      <c r="D28" s="21" t="str">
        <f t="shared" si="1"/>
        <v/>
      </c>
      <c r="E28" s="21" t="str">
        <f t="shared" si="2"/>
        <v/>
      </c>
      <c r="F28" s="11"/>
      <c r="G28" s="1" t="str">
        <f t="shared" si="3"/>
        <v/>
      </c>
      <c r="H28" s="1" t="str">
        <f t="shared" si="4"/>
        <v/>
      </c>
      <c r="I28" s="1" t="str">
        <f t="shared" si="5"/>
        <v/>
      </c>
      <c r="J28" s="9" t="str">
        <f t="shared" si="6"/>
        <v/>
      </c>
    </row>
    <row r="29" spans="1:10" ht="16.5" customHeight="1" x14ac:dyDescent="0.2">
      <c r="A29" s="18" t="str">
        <f>IF(B29="","",COUNT($B$9:B29))</f>
        <v/>
      </c>
      <c r="B29" s="19"/>
      <c r="C29" s="20" t="str">
        <f t="shared" si="0"/>
        <v/>
      </c>
      <c r="D29" s="21" t="str">
        <f t="shared" si="1"/>
        <v/>
      </c>
      <c r="E29" s="21" t="str">
        <f t="shared" si="2"/>
        <v/>
      </c>
      <c r="F29" s="11"/>
      <c r="G29" s="1" t="str">
        <f t="shared" si="3"/>
        <v/>
      </c>
      <c r="H29" s="1" t="str">
        <f t="shared" si="4"/>
        <v/>
      </c>
      <c r="I29" s="1" t="str">
        <f t="shared" si="5"/>
        <v/>
      </c>
      <c r="J29" s="9" t="str">
        <f t="shared" si="6"/>
        <v/>
      </c>
    </row>
    <row r="30" spans="1:10" ht="16.5" customHeight="1" x14ac:dyDescent="0.2">
      <c r="A30" s="18" t="str">
        <f>IF(B30="","",COUNT($B$9:B30))</f>
        <v/>
      </c>
      <c r="B30" s="19"/>
      <c r="C30" s="20" t="str">
        <f t="shared" si="0"/>
        <v/>
      </c>
      <c r="D30" s="21" t="str">
        <f t="shared" si="1"/>
        <v/>
      </c>
      <c r="E30" s="21" t="str">
        <f t="shared" si="2"/>
        <v/>
      </c>
      <c r="F30" s="11"/>
      <c r="G30" s="1" t="str">
        <f t="shared" si="3"/>
        <v/>
      </c>
      <c r="H30" s="1" t="str">
        <f t="shared" si="4"/>
        <v/>
      </c>
      <c r="I30" s="1" t="str">
        <f t="shared" si="5"/>
        <v/>
      </c>
      <c r="J30" s="9" t="str">
        <f t="shared" si="6"/>
        <v/>
      </c>
    </row>
    <row r="31" spans="1:10" ht="16.5" customHeight="1" x14ac:dyDescent="0.2">
      <c r="A31" s="18" t="str">
        <f>IF(B31="","",COUNT($B$9:B31))</f>
        <v/>
      </c>
      <c r="B31" s="19"/>
      <c r="C31" s="20" t="str">
        <f t="shared" si="0"/>
        <v/>
      </c>
      <c r="D31" s="21" t="str">
        <f t="shared" si="1"/>
        <v/>
      </c>
      <c r="E31" s="21" t="str">
        <f t="shared" si="2"/>
        <v/>
      </c>
      <c r="F31" s="11"/>
      <c r="G31" s="1" t="str">
        <f t="shared" si="3"/>
        <v/>
      </c>
      <c r="H31" s="1" t="str">
        <f t="shared" si="4"/>
        <v/>
      </c>
      <c r="I31" s="1" t="str">
        <f t="shared" si="5"/>
        <v/>
      </c>
      <c r="J31" s="9" t="str">
        <f t="shared" si="6"/>
        <v/>
      </c>
    </row>
    <row r="32" spans="1:10" ht="16.5" customHeight="1" x14ac:dyDescent="0.2">
      <c r="G32" s="1" t="str">
        <f t="shared" ref="G32" si="7">IF(ISBLANK(B32),"",VLOOKUP(B32,jugadores,22,0))</f>
        <v/>
      </c>
      <c r="H32" s="1" t="str">
        <f t="shared" ref="H32" si="8">IF(ISBLANK(B32),"",VLOOKUP(B32,jugadores,21,0))</f>
        <v/>
      </c>
      <c r="I32" s="1" t="str">
        <f t="shared" ref="I32" si="9">IF(ISBLANK(B32),"",VLOOKUP(B32,jugadores,6,0))</f>
        <v/>
      </c>
      <c r="J32" s="9" t="str">
        <f t="shared" ref="J32" si="10">IFERROR(IF(B32&gt;0,15,""),"")</f>
        <v/>
      </c>
    </row>
    <row r="35" spans="1:5" x14ac:dyDescent="0.2">
      <c r="A35" s="22"/>
      <c r="B35" s="22" t="s">
        <v>12</v>
      </c>
      <c r="C35" s="22"/>
      <c r="D35" s="22" t="s">
        <v>14</v>
      </c>
      <c r="E35" s="22">
        <v>3</v>
      </c>
    </row>
  </sheetData>
  <mergeCells count="3">
    <mergeCell ref="A2:F2"/>
    <mergeCell ref="A3:F3"/>
    <mergeCell ref="A4:E4"/>
  </mergeCells>
  <conditionalFormatting sqref="B10:B31">
    <cfRule type="cellIs" dxfId="3" priority="1" operator="equal">
      <formula>0</formula>
    </cfRule>
  </conditionalFormatting>
  <printOptions horizontalCentered="1"/>
  <pageMargins left="0.31527777777777799" right="0.39374999999999999" top="0.905555555555556" bottom="0.39305555555555599" header="0.511811023622047" footer="0.196527777777778"/>
  <pageSetup paperSize="9" orientation="portrait" horizontalDpi="300" verticalDpi="300"/>
  <headerFooter>
    <oddFooter>&amp;L&amp;8Inscripciones &amp;C&amp;"Times New Roman,Normal"- DEPORTE OLÍMPICO -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7933C"/>
    <pageSetUpPr fitToPage="1"/>
  </sheetPr>
  <dimension ref="A1:K35"/>
  <sheetViews>
    <sheetView showGridLines="0" zoomScale="80" zoomScaleNormal="80" workbookViewId="0">
      <selection activeCell="D6" sqref="D6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17.7109375" style="1" customWidth="1"/>
    <col min="6" max="6" width="2" style="1" customWidth="1"/>
    <col min="7" max="7" width="11.28515625" style="1" customWidth="1"/>
    <col min="8" max="8" width="12.140625" style="1" customWidth="1"/>
    <col min="9" max="9" width="6.5703125" style="1" customWidth="1"/>
    <col min="10" max="10" width="11.42578125" style="9"/>
    <col min="11" max="12" width="11.42578125" style="1"/>
    <col min="13" max="13" width="4.7109375" style="1" customWidth="1"/>
    <col min="14" max="16384" width="11.42578125" style="1"/>
  </cols>
  <sheetData>
    <row r="1" spans="1:11" ht="7.5" customHeight="1" x14ac:dyDescent="0.2"/>
    <row r="2" spans="1:11" ht="18.75" customHeight="1" x14ac:dyDescent="0.25">
      <c r="A2" s="37" t="s">
        <v>29</v>
      </c>
      <c r="B2" s="37"/>
      <c r="C2" s="37"/>
      <c r="D2" s="37"/>
      <c r="E2" s="37"/>
      <c r="F2" s="37"/>
    </row>
    <row r="3" spans="1:11" ht="18.75" customHeight="1" x14ac:dyDescent="0.25">
      <c r="A3" s="32" t="s">
        <v>2</v>
      </c>
      <c r="B3" s="32"/>
      <c r="C3" s="32"/>
      <c r="D3" s="32"/>
      <c r="E3" s="32"/>
      <c r="F3" s="32"/>
      <c r="J3" s="10">
        <f>SUM(J10:J195)</f>
        <v>0</v>
      </c>
      <c r="K3" s="11" t="s">
        <v>3</v>
      </c>
    </row>
    <row r="4" spans="1:11" ht="18.75" customHeight="1" x14ac:dyDescent="0.2">
      <c r="A4" s="34" t="s">
        <v>26</v>
      </c>
      <c r="B4" s="34"/>
      <c r="C4" s="34"/>
      <c r="D4" s="34"/>
      <c r="E4" s="34"/>
      <c r="F4" s="11"/>
    </row>
    <row r="5" spans="1:11" ht="6" customHeight="1" x14ac:dyDescent="0.2">
      <c r="C5" s="2"/>
      <c r="D5" s="3"/>
      <c r="E5" s="3"/>
    </row>
    <row r="6" spans="1:11" x14ac:dyDescent="0.2">
      <c r="C6" s="1" t="s">
        <v>5</v>
      </c>
      <c r="D6" s="1" t="s">
        <v>894</v>
      </c>
    </row>
    <row r="8" spans="1:11" ht="18" customHeight="1" x14ac:dyDescent="0.2">
      <c r="B8" s="12" t="s">
        <v>7</v>
      </c>
      <c r="C8" s="13" t="s">
        <v>8</v>
      </c>
      <c r="D8" s="12" t="s">
        <v>9</v>
      </c>
      <c r="E8" s="12" t="s">
        <v>10</v>
      </c>
      <c r="J8" s="14" t="s">
        <v>11</v>
      </c>
    </row>
    <row r="9" spans="1:11" ht="7.5" customHeight="1" x14ac:dyDescent="0.2">
      <c r="B9" s="15"/>
      <c r="C9" s="16"/>
      <c r="D9" s="17"/>
      <c r="E9" s="17"/>
    </row>
    <row r="10" spans="1:11" ht="16.5" customHeight="1" x14ac:dyDescent="0.2">
      <c r="A10" s="18" t="str">
        <f>IF(B10="","",COUNT($B$9:B10))</f>
        <v/>
      </c>
      <c r="B10" s="19"/>
      <c r="C10" s="20" t="str">
        <f t="shared" ref="C10:C31" si="0">IF(ISBLANK(B10),"",VLOOKUP(B10,jugadores,2,0))</f>
        <v/>
      </c>
      <c r="D10" s="21" t="str">
        <f t="shared" ref="D10:D31" si="1">IF(ISBLANK(B10),"",VLOOKUP(B10,jugadores,3,0))</f>
        <v/>
      </c>
      <c r="E10" s="21" t="str">
        <f t="shared" ref="E10:E31" si="2">IF(ISBLANK(B10),"",VLOOKUP(B10,jugadores,4,0))</f>
        <v/>
      </c>
      <c r="F10" s="11"/>
      <c r="G10" s="1" t="str">
        <f t="shared" ref="G10:G31" si="3">IF(ISBLANK(B10),"",VLOOKUP(B10,jugadores,22,0))</f>
        <v/>
      </c>
      <c r="H10" s="1" t="str">
        <f t="shared" ref="H10:H31" si="4">IF(ISBLANK(B10),"",VLOOKUP(B10,jugadores,21,0))</f>
        <v/>
      </c>
      <c r="I10" s="1" t="str">
        <f t="shared" ref="I10:I31" si="5">IF(ISBLANK(B10),"",VLOOKUP(B10,jugadores,6,0))</f>
        <v/>
      </c>
      <c r="J10" s="9" t="str">
        <f t="shared" ref="J10:J31" si="6">IFERROR(IF(B10&gt;0,15,""),"")</f>
        <v/>
      </c>
    </row>
    <row r="11" spans="1:11" ht="16.5" customHeight="1" x14ac:dyDescent="0.2">
      <c r="A11" s="18" t="str">
        <f>IF(B11="","",COUNT($B$9:B11))</f>
        <v/>
      </c>
      <c r="B11" s="19"/>
      <c r="C11" s="20" t="str">
        <f t="shared" si="0"/>
        <v/>
      </c>
      <c r="D11" s="21" t="str">
        <f t="shared" si="1"/>
        <v/>
      </c>
      <c r="E11" s="21" t="str">
        <f t="shared" si="2"/>
        <v/>
      </c>
      <c r="F11" s="11"/>
      <c r="G11" s="1" t="str">
        <f t="shared" si="3"/>
        <v/>
      </c>
      <c r="H11" s="1" t="str">
        <f t="shared" si="4"/>
        <v/>
      </c>
      <c r="I11" s="1" t="str">
        <f t="shared" si="5"/>
        <v/>
      </c>
      <c r="J11" s="9" t="str">
        <f t="shared" si="6"/>
        <v/>
      </c>
    </row>
    <row r="12" spans="1:11" ht="16.5" customHeight="1" x14ac:dyDescent="0.2">
      <c r="A12" s="18" t="str">
        <f>IF(B12="","",COUNT($B$9:B12))</f>
        <v/>
      </c>
      <c r="B12" s="19"/>
      <c r="C12" s="20" t="str">
        <f t="shared" si="0"/>
        <v/>
      </c>
      <c r="D12" s="21" t="str">
        <f t="shared" si="1"/>
        <v/>
      </c>
      <c r="E12" s="21" t="str">
        <f t="shared" si="2"/>
        <v/>
      </c>
      <c r="F12" s="11"/>
      <c r="G12" s="1" t="str">
        <f t="shared" si="3"/>
        <v/>
      </c>
      <c r="H12" s="1" t="str">
        <f t="shared" si="4"/>
        <v/>
      </c>
      <c r="I12" s="1" t="str">
        <f t="shared" si="5"/>
        <v/>
      </c>
      <c r="J12" s="9" t="str">
        <f t="shared" si="6"/>
        <v/>
      </c>
    </row>
    <row r="13" spans="1:11" ht="16.5" customHeight="1" x14ac:dyDescent="0.2">
      <c r="A13" s="18" t="str">
        <f>IF(B13="","",COUNT($B$9:B13))</f>
        <v/>
      </c>
      <c r="B13" s="19"/>
      <c r="C13" s="20" t="str">
        <f t="shared" si="0"/>
        <v/>
      </c>
      <c r="D13" s="21" t="str">
        <f t="shared" si="1"/>
        <v/>
      </c>
      <c r="E13" s="21" t="str">
        <f t="shared" si="2"/>
        <v/>
      </c>
      <c r="F13" s="11"/>
      <c r="G13" s="1" t="str">
        <f t="shared" si="3"/>
        <v/>
      </c>
      <c r="H13" s="1" t="str">
        <f t="shared" si="4"/>
        <v/>
      </c>
      <c r="I13" s="1" t="str">
        <f t="shared" si="5"/>
        <v/>
      </c>
      <c r="J13" s="9" t="str">
        <f t="shared" si="6"/>
        <v/>
      </c>
    </row>
    <row r="14" spans="1:11" ht="16.5" customHeight="1" x14ac:dyDescent="0.2">
      <c r="A14" s="18" t="str">
        <f>IF(B14="","",COUNT($B$9:B14))</f>
        <v/>
      </c>
      <c r="B14" s="19"/>
      <c r="C14" s="20" t="str">
        <f t="shared" si="0"/>
        <v/>
      </c>
      <c r="D14" s="21" t="str">
        <f t="shared" si="1"/>
        <v/>
      </c>
      <c r="E14" s="21" t="str">
        <f t="shared" si="2"/>
        <v/>
      </c>
      <c r="F14" s="11"/>
      <c r="G14" s="1" t="str">
        <f t="shared" si="3"/>
        <v/>
      </c>
      <c r="H14" s="1" t="str">
        <f t="shared" si="4"/>
        <v/>
      </c>
      <c r="I14" s="1" t="str">
        <f t="shared" si="5"/>
        <v/>
      </c>
      <c r="J14" s="9" t="str">
        <f t="shared" si="6"/>
        <v/>
      </c>
    </row>
    <row r="15" spans="1:11" ht="16.5" customHeight="1" x14ac:dyDescent="0.2">
      <c r="A15" s="18" t="str">
        <f>IF(B15="","",COUNT($B$9:B15))</f>
        <v/>
      </c>
      <c r="B15" s="19"/>
      <c r="C15" s="20" t="str">
        <f t="shared" si="0"/>
        <v/>
      </c>
      <c r="D15" s="21" t="str">
        <f t="shared" si="1"/>
        <v/>
      </c>
      <c r="E15" s="21" t="str">
        <f t="shared" si="2"/>
        <v/>
      </c>
      <c r="F15" s="11"/>
      <c r="G15" s="1" t="str">
        <f t="shared" si="3"/>
        <v/>
      </c>
      <c r="H15" s="1" t="str">
        <f t="shared" si="4"/>
        <v/>
      </c>
      <c r="I15" s="1" t="str">
        <f t="shared" si="5"/>
        <v/>
      </c>
      <c r="J15" s="9" t="str">
        <f t="shared" si="6"/>
        <v/>
      </c>
    </row>
    <row r="16" spans="1:11" ht="16.5" customHeight="1" x14ac:dyDescent="0.2">
      <c r="A16" s="18" t="str">
        <f>IF(B16="","",COUNT($B$9:B16))</f>
        <v/>
      </c>
      <c r="B16" s="19"/>
      <c r="C16" s="20" t="str">
        <f t="shared" si="0"/>
        <v/>
      </c>
      <c r="D16" s="21" t="str">
        <f t="shared" si="1"/>
        <v/>
      </c>
      <c r="E16" s="21" t="str">
        <f t="shared" si="2"/>
        <v/>
      </c>
      <c r="F16" s="11"/>
      <c r="G16" s="1" t="str">
        <f t="shared" si="3"/>
        <v/>
      </c>
      <c r="H16" s="1" t="str">
        <f t="shared" si="4"/>
        <v/>
      </c>
      <c r="I16" s="1" t="str">
        <f t="shared" si="5"/>
        <v/>
      </c>
      <c r="J16" s="9" t="str">
        <f t="shared" si="6"/>
        <v/>
      </c>
    </row>
    <row r="17" spans="1:10" ht="16.5" customHeight="1" x14ac:dyDescent="0.2">
      <c r="A17" s="18" t="str">
        <f>IF(B17="","",COUNT($B$9:B17))</f>
        <v/>
      </c>
      <c r="B17" s="19"/>
      <c r="C17" s="20" t="str">
        <f t="shared" si="0"/>
        <v/>
      </c>
      <c r="D17" s="21" t="str">
        <f t="shared" si="1"/>
        <v/>
      </c>
      <c r="E17" s="21" t="str">
        <f t="shared" si="2"/>
        <v/>
      </c>
      <c r="F17" s="11"/>
      <c r="G17" s="1" t="str">
        <f t="shared" si="3"/>
        <v/>
      </c>
      <c r="H17" s="1" t="str">
        <f t="shared" si="4"/>
        <v/>
      </c>
      <c r="I17" s="1" t="str">
        <f t="shared" si="5"/>
        <v/>
      </c>
      <c r="J17" s="9" t="str">
        <f t="shared" si="6"/>
        <v/>
      </c>
    </row>
    <row r="18" spans="1:10" ht="16.5" customHeight="1" x14ac:dyDescent="0.2">
      <c r="A18" s="18" t="str">
        <f>IF(B18="","",COUNT($B$9:B18))</f>
        <v/>
      </c>
      <c r="B18" s="19"/>
      <c r="C18" s="20" t="str">
        <f t="shared" si="0"/>
        <v/>
      </c>
      <c r="D18" s="21" t="str">
        <f t="shared" si="1"/>
        <v/>
      </c>
      <c r="E18" s="21" t="str">
        <f t="shared" si="2"/>
        <v/>
      </c>
      <c r="F18" s="11"/>
      <c r="G18" s="1" t="str">
        <f t="shared" si="3"/>
        <v/>
      </c>
      <c r="H18" s="1" t="str">
        <f t="shared" si="4"/>
        <v/>
      </c>
      <c r="I18" s="1" t="str">
        <f t="shared" si="5"/>
        <v/>
      </c>
      <c r="J18" s="9" t="str">
        <f t="shared" si="6"/>
        <v/>
      </c>
    </row>
    <row r="19" spans="1:10" ht="16.5" customHeight="1" x14ac:dyDescent="0.2">
      <c r="A19" s="18" t="str">
        <f>IF(B19="","",COUNT($B$9:B19))</f>
        <v/>
      </c>
      <c r="B19" s="19"/>
      <c r="C19" s="20" t="str">
        <f t="shared" si="0"/>
        <v/>
      </c>
      <c r="D19" s="21" t="str">
        <f t="shared" si="1"/>
        <v/>
      </c>
      <c r="E19" s="21" t="str">
        <f t="shared" si="2"/>
        <v/>
      </c>
      <c r="F19" s="11"/>
      <c r="G19" s="1" t="str">
        <f t="shared" si="3"/>
        <v/>
      </c>
      <c r="H19" s="1" t="str">
        <f t="shared" si="4"/>
        <v/>
      </c>
      <c r="I19" s="1" t="str">
        <f t="shared" si="5"/>
        <v/>
      </c>
      <c r="J19" s="9" t="str">
        <f t="shared" si="6"/>
        <v/>
      </c>
    </row>
    <row r="20" spans="1:10" ht="16.5" customHeight="1" x14ac:dyDescent="0.2">
      <c r="A20" s="18" t="str">
        <f>IF(B20="","",COUNT($B$9:B20))</f>
        <v/>
      </c>
      <c r="B20" s="19"/>
      <c r="C20" s="20" t="str">
        <f t="shared" si="0"/>
        <v/>
      </c>
      <c r="D20" s="21" t="str">
        <f t="shared" si="1"/>
        <v/>
      </c>
      <c r="E20" s="21" t="str">
        <f t="shared" si="2"/>
        <v/>
      </c>
      <c r="F20" s="11"/>
      <c r="G20" s="1" t="str">
        <f t="shared" si="3"/>
        <v/>
      </c>
      <c r="H20" s="1" t="str">
        <f t="shared" si="4"/>
        <v/>
      </c>
      <c r="I20" s="1" t="str">
        <f t="shared" si="5"/>
        <v/>
      </c>
      <c r="J20" s="9" t="str">
        <f t="shared" si="6"/>
        <v/>
      </c>
    </row>
    <row r="21" spans="1:10" ht="16.5" customHeight="1" x14ac:dyDescent="0.2">
      <c r="A21" s="18" t="str">
        <f>IF(B21="","",COUNT($B$9:B21))</f>
        <v/>
      </c>
      <c r="B21" s="19"/>
      <c r="C21" s="20" t="str">
        <f t="shared" si="0"/>
        <v/>
      </c>
      <c r="D21" s="21" t="str">
        <f t="shared" si="1"/>
        <v/>
      </c>
      <c r="E21" s="21" t="str">
        <f t="shared" si="2"/>
        <v/>
      </c>
      <c r="F21" s="11"/>
      <c r="G21" s="1" t="str">
        <f t="shared" si="3"/>
        <v/>
      </c>
      <c r="H21" s="1" t="str">
        <f t="shared" si="4"/>
        <v/>
      </c>
      <c r="I21" s="1" t="str">
        <f t="shared" si="5"/>
        <v/>
      </c>
      <c r="J21" s="9" t="str">
        <f t="shared" si="6"/>
        <v/>
      </c>
    </row>
    <row r="22" spans="1:10" ht="16.5" customHeight="1" x14ac:dyDescent="0.2">
      <c r="A22" s="18" t="str">
        <f>IF(B22="","",COUNT($B$9:B22))</f>
        <v/>
      </c>
      <c r="B22" s="19"/>
      <c r="C22" s="20" t="str">
        <f t="shared" si="0"/>
        <v/>
      </c>
      <c r="D22" s="21" t="str">
        <f t="shared" si="1"/>
        <v/>
      </c>
      <c r="E22" s="21" t="str">
        <f t="shared" si="2"/>
        <v/>
      </c>
      <c r="F22" s="11"/>
      <c r="G22" s="1" t="str">
        <f t="shared" si="3"/>
        <v/>
      </c>
      <c r="H22" s="1" t="str">
        <f t="shared" si="4"/>
        <v/>
      </c>
      <c r="I22" s="1" t="str">
        <f t="shared" si="5"/>
        <v/>
      </c>
      <c r="J22" s="9" t="str">
        <f t="shared" si="6"/>
        <v/>
      </c>
    </row>
    <row r="23" spans="1:10" ht="16.5" customHeight="1" x14ac:dyDescent="0.2">
      <c r="A23" s="18" t="str">
        <f>IF(B23="","",COUNT($B$9:B23))</f>
        <v/>
      </c>
      <c r="B23" s="19"/>
      <c r="C23" s="20" t="str">
        <f t="shared" si="0"/>
        <v/>
      </c>
      <c r="D23" s="21" t="str">
        <f t="shared" si="1"/>
        <v/>
      </c>
      <c r="E23" s="21" t="str">
        <f t="shared" si="2"/>
        <v/>
      </c>
      <c r="F23" s="11"/>
      <c r="G23" s="1" t="str">
        <f t="shared" si="3"/>
        <v/>
      </c>
      <c r="H23" s="1" t="str">
        <f t="shared" si="4"/>
        <v/>
      </c>
      <c r="I23" s="1" t="str">
        <f t="shared" si="5"/>
        <v/>
      </c>
      <c r="J23" s="9" t="str">
        <f t="shared" si="6"/>
        <v/>
      </c>
    </row>
    <row r="24" spans="1:10" ht="16.5" customHeight="1" x14ac:dyDescent="0.2">
      <c r="A24" s="18" t="str">
        <f>IF(B24="","",COUNT($B$9:B24))</f>
        <v/>
      </c>
      <c r="B24" s="19"/>
      <c r="C24" s="20" t="str">
        <f t="shared" si="0"/>
        <v/>
      </c>
      <c r="D24" s="21" t="str">
        <f t="shared" si="1"/>
        <v/>
      </c>
      <c r="E24" s="21" t="str">
        <f t="shared" si="2"/>
        <v/>
      </c>
      <c r="F24" s="11"/>
      <c r="G24" s="1" t="str">
        <f t="shared" si="3"/>
        <v/>
      </c>
      <c r="H24" s="1" t="str">
        <f t="shared" si="4"/>
        <v/>
      </c>
      <c r="I24" s="1" t="str">
        <f t="shared" si="5"/>
        <v/>
      </c>
      <c r="J24" s="9" t="str">
        <f t="shared" si="6"/>
        <v/>
      </c>
    </row>
    <row r="25" spans="1:10" ht="16.5" customHeight="1" x14ac:dyDescent="0.2">
      <c r="A25" s="18" t="str">
        <f>IF(B25="","",COUNT($B$9:B25))</f>
        <v/>
      </c>
      <c r="B25" s="19"/>
      <c r="C25" s="20" t="str">
        <f t="shared" si="0"/>
        <v/>
      </c>
      <c r="D25" s="21" t="str">
        <f t="shared" si="1"/>
        <v/>
      </c>
      <c r="E25" s="21" t="str">
        <f t="shared" si="2"/>
        <v/>
      </c>
      <c r="F25" s="11"/>
      <c r="G25" s="1" t="str">
        <f t="shared" si="3"/>
        <v/>
      </c>
      <c r="H25" s="1" t="str">
        <f t="shared" si="4"/>
        <v/>
      </c>
      <c r="I25" s="1" t="str">
        <f t="shared" si="5"/>
        <v/>
      </c>
      <c r="J25" s="9" t="str">
        <f t="shared" si="6"/>
        <v/>
      </c>
    </row>
    <row r="26" spans="1:10" ht="16.5" customHeight="1" x14ac:dyDescent="0.2">
      <c r="A26" s="18" t="str">
        <f>IF(B26="","",COUNT($B$9:B26))</f>
        <v/>
      </c>
      <c r="B26" s="19"/>
      <c r="C26" s="20" t="str">
        <f t="shared" si="0"/>
        <v/>
      </c>
      <c r="D26" s="21" t="str">
        <f t="shared" si="1"/>
        <v/>
      </c>
      <c r="E26" s="21" t="str">
        <f t="shared" si="2"/>
        <v/>
      </c>
      <c r="F26" s="11"/>
      <c r="G26" s="1" t="str">
        <f t="shared" si="3"/>
        <v/>
      </c>
      <c r="H26" s="1" t="str">
        <f t="shared" si="4"/>
        <v/>
      </c>
      <c r="I26" s="1" t="str">
        <f t="shared" si="5"/>
        <v/>
      </c>
      <c r="J26" s="9" t="str">
        <f t="shared" si="6"/>
        <v/>
      </c>
    </row>
    <row r="27" spans="1:10" ht="16.5" customHeight="1" x14ac:dyDescent="0.2">
      <c r="A27" s="18" t="str">
        <f>IF(B27="","",COUNT($B$9:B27))</f>
        <v/>
      </c>
      <c r="B27" s="19"/>
      <c r="C27" s="20" t="str">
        <f t="shared" si="0"/>
        <v/>
      </c>
      <c r="D27" s="21" t="str">
        <f t="shared" si="1"/>
        <v/>
      </c>
      <c r="E27" s="21" t="str">
        <f t="shared" si="2"/>
        <v/>
      </c>
      <c r="F27" s="11"/>
      <c r="G27" s="1" t="str">
        <f t="shared" si="3"/>
        <v/>
      </c>
      <c r="H27" s="1" t="str">
        <f t="shared" si="4"/>
        <v/>
      </c>
      <c r="I27" s="1" t="str">
        <f t="shared" si="5"/>
        <v/>
      </c>
      <c r="J27" s="9" t="str">
        <f t="shared" si="6"/>
        <v/>
      </c>
    </row>
    <row r="28" spans="1:10" ht="16.5" customHeight="1" x14ac:dyDescent="0.2">
      <c r="A28" s="18" t="str">
        <f>IF(B28="","",COUNT($B$9:B28))</f>
        <v/>
      </c>
      <c r="B28" s="19"/>
      <c r="C28" s="20" t="str">
        <f t="shared" si="0"/>
        <v/>
      </c>
      <c r="D28" s="21" t="str">
        <f t="shared" si="1"/>
        <v/>
      </c>
      <c r="E28" s="21" t="str">
        <f t="shared" si="2"/>
        <v/>
      </c>
      <c r="F28" s="11"/>
      <c r="G28" s="1" t="str">
        <f t="shared" si="3"/>
        <v/>
      </c>
      <c r="H28" s="1" t="str">
        <f t="shared" si="4"/>
        <v/>
      </c>
      <c r="I28" s="1" t="str">
        <f t="shared" si="5"/>
        <v/>
      </c>
      <c r="J28" s="9" t="str">
        <f t="shared" si="6"/>
        <v/>
      </c>
    </row>
    <row r="29" spans="1:10" ht="16.5" customHeight="1" x14ac:dyDescent="0.2">
      <c r="A29" s="18" t="str">
        <f>IF(B29="","",COUNT($B$9:B29))</f>
        <v/>
      </c>
      <c r="B29" s="19"/>
      <c r="C29" s="20" t="str">
        <f t="shared" si="0"/>
        <v/>
      </c>
      <c r="D29" s="21" t="str">
        <f t="shared" si="1"/>
        <v/>
      </c>
      <c r="E29" s="21" t="str">
        <f t="shared" si="2"/>
        <v/>
      </c>
      <c r="F29" s="11"/>
      <c r="G29" s="1" t="str">
        <f t="shared" si="3"/>
        <v/>
      </c>
      <c r="H29" s="1" t="str">
        <f t="shared" si="4"/>
        <v/>
      </c>
      <c r="I29" s="1" t="str">
        <f t="shared" si="5"/>
        <v/>
      </c>
      <c r="J29" s="9" t="str">
        <f t="shared" si="6"/>
        <v/>
      </c>
    </row>
    <row r="30" spans="1:10" ht="16.5" customHeight="1" x14ac:dyDescent="0.2">
      <c r="A30" s="18" t="str">
        <f>IF(B30="","",COUNT($B$9:B30))</f>
        <v/>
      </c>
      <c r="B30" s="19"/>
      <c r="C30" s="20" t="str">
        <f t="shared" si="0"/>
        <v/>
      </c>
      <c r="D30" s="21" t="str">
        <f t="shared" si="1"/>
        <v/>
      </c>
      <c r="E30" s="21" t="str">
        <f t="shared" si="2"/>
        <v/>
      </c>
      <c r="F30" s="11"/>
      <c r="G30" s="1" t="str">
        <f t="shared" si="3"/>
        <v/>
      </c>
      <c r="H30" s="1" t="str">
        <f t="shared" si="4"/>
        <v/>
      </c>
      <c r="I30" s="1" t="str">
        <f t="shared" si="5"/>
        <v/>
      </c>
      <c r="J30" s="9" t="str">
        <f t="shared" si="6"/>
        <v/>
      </c>
    </row>
    <row r="31" spans="1:10" ht="16.5" customHeight="1" x14ac:dyDescent="0.2">
      <c r="A31" s="18" t="str">
        <f>IF(B31="","",COUNT($B$9:B31))</f>
        <v/>
      </c>
      <c r="B31" s="19"/>
      <c r="C31" s="20" t="str">
        <f t="shared" si="0"/>
        <v/>
      </c>
      <c r="D31" s="21" t="str">
        <f t="shared" si="1"/>
        <v/>
      </c>
      <c r="E31" s="21" t="str">
        <f t="shared" si="2"/>
        <v/>
      </c>
      <c r="F31" s="11"/>
      <c r="G31" s="1" t="str">
        <f t="shared" si="3"/>
        <v/>
      </c>
      <c r="H31" s="1" t="str">
        <f t="shared" si="4"/>
        <v/>
      </c>
      <c r="I31" s="1" t="str">
        <f t="shared" si="5"/>
        <v/>
      </c>
      <c r="J31" s="9" t="str">
        <f t="shared" si="6"/>
        <v/>
      </c>
    </row>
    <row r="32" spans="1:10" ht="16.5" customHeight="1" x14ac:dyDescent="0.2">
      <c r="G32" s="1" t="str">
        <f t="shared" ref="G32" si="7">IF(ISBLANK(B32),"",VLOOKUP(B32,jugadores,22,0))</f>
        <v/>
      </c>
      <c r="H32" s="1" t="str">
        <f t="shared" ref="H32" si="8">IF(ISBLANK(B32),"",VLOOKUP(B32,jugadores,21,0))</f>
        <v/>
      </c>
      <c r="I32" s="1" t="str">
        <f t="shared" ref="I32" si="9">IF(ISBLANK(B32),"",VLOOKUP(B32,jugadores,6,0))</f>
        <v/>
      </c>
      <c r="J32" s="9" t="str">
        <f t="shared" ref="J32" si="10">IFERROR(IF(B32&gt;0,15,""),"")</f>
        <v/>
      </c>
    </row>
    <row r="35" spans="1:5" x14ac:dyDescent="0.2">
      <c r="A35" s="22"/>
      <c r="B35" s="22" t="s">
        <v>12</v>
      </c>
      <c r="C35" s="22"/>
      <c r="D35" s="22" t="s">
        <v>14</v>
      </c>
      <c r="E35" s="22">
        <v>3</v>
      </c>
    </row>
  </sheetData>
  <mergeCells count="3">
    <mergeCell ref="A2:F2"/>
    <mergeCell ref="A3:F3"/>
    <mergeCell ref="A4:E4"/>
  </mergeCells>
  <conditionalFormatting sqref="B10:B31">
    <cfRule type="cellIs" dxfId="2" priority="1" operator="equal">
      <formula>0</formula>
    </cfRule>
  </conditionalFormatting>
  <printOptions horizontalCentered="1"/>
  <pageMargins left="0.31527777777777799" right="0.39374999999999999" top="0.905555555555556" bottom="0.39305555555555599" header="0.511811023622047" footer="0.196527777777778"/>
  <pageSetup paperSize="9" orientation="portrait" horizontalDpi="300" verticalDpi="300"/>
  <headerFooter>
    <oddFooter>&amp;L&amp;8Inscripciones &amp;C&amp;"Times New Roman,Normal"- DEPORTE OLÍMPICO -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7933C"/>
    <pageSetUpPr fitToPage="1"/>
  </sheetPr>
  <dimension ref="A1:K35"/>
  <sheetViews>
    <sheetView showGridLines="0" zoomScale="80" zoomScaleNormal="80" workbookViewId="0">
      <selection activeCell="D6" sqref="D6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17.7109375" style="1" customWidth="1"/>
    <col min="6" max="6" width="2" style="1" customWidth="1"/>
    <col min="7" max="7" width="11.28515625" style="1" customWidth="1"/>
    <col min="8" max="8" width="12.140625" style="1" customWidth="1"/>
    <col min="9" max="9" width="6.5703125" style="1" customWidth="1"/>
    <col min="10" max="10" width="11.42578125" style="9"/>
    <col min="11" max="12" width="11.42578125" style="1"/>
    <col min="13" max="13" width="4.7109375" style="1" customWidth="1"/>
    <col min="14" max="16384" width="11.42578125" style="1"/>
  </cols>
  <sheetData>
    <row r="1" spans="1:11" ht="7.5" customHeight="1" x14ac:dyDescent="0.2"/>
    <row r="2" spans="1:11" ht="18.75" customHeight="1" x14ac:dyDescent="0.25">
      <c r="A2" s="37" t="s">
        <v>29</v>
      </c>
      <c r="B2" s="37"/>
      <c r="C2" s="37"/>
      <c r="D2" s="37"/>
      <c r="E2" s="37"/>
      <c r="F2" s="37"/>
    </row>
    <row r="3" spans="1:11" ht="18.75" customHeight="1" x14ac:dyDescent="0.25">
      <c r="A3" s="32" t="s">
        <v>2</v>
      </c>
      <c r="B3" s="32"/>
      <c r="C3" s="32"/>
      <c r="D3" s="32"/>
      <c r="E3" s="32"/>
      <c r="F3" s="32"/>
      <c r="J3" s="10">
        <f>SUM(J10:J195)</f>
        <v>0</v>
      </c>
      <c r="K3" s="11" t="s">
        <v>3</v>
      </c>
    </row>
    <row r="4" spans="1:11" ht="18.75" customHeight="1" x14ac:dyDescent="0.2">
      <c r="A4" s="34" t="s">
        <v>26</v>
      </c>
      <c r="B4" s="34"/>
      <c r="C4" s="34"/>
      <c r="D4" s="34"/>
      <c r="E4" s="34"/>
      <c r="F4" s="11"/>
    </row>
    <row r="5" spans="1:11" ht="6" customHeight="1" x14ac:dyDescent="0.2">
      <c r="C5" s="2"/>
      <c r="D5" s="3"/>
      <c r="E5" s="3"/>
    </row>
    <row r="6" spans="1:11" x14ac:dyDescent="0.2">
      <c r="C6" s="1" t="s">
        <v>5</v>
      </c>
      <c r="D6" s="1" t="s">
        <v>894</v>
      </c>
    </row>
    <row r="8" spans="1:11" ht="18" customHeight="1" x14ac:dyDescent="0.2">
      <c r="B8" s="12" t="s">
        <v>7</v>
      </c>
      <c r="C8" s="13" t="s">
        <v>8</v>
      </c>
      <c r="D8" s="12" t="s">
        <v>9</v>
      </c>
      <c r="E8" s="12" t="s">
        <v>10</v>
      </c>
      <c r="J8" s="14" t="s">
        <v>11</v>
      </c>
    </row>
    <row r="9" spans="1:11" ht="7.5" customHeight="1" x14ac:dyDescent="0.2">
      <c r="B9" s="15"/>
      <c r="C9" s="16"/>
      <c r="D9" s="17"/>
      <c r="E9" s="17"/>
    </row>
    <row r="10" spans="1:11" ht="16.5" customHeight="1" x14ac:dyDescent="0.2">
      <c r="A10" s="18" t="str">
        <f>IF(B10="","",COUNT($B$9:B10))</f>
        <v/>
      </c>
      <c r="B10" s="19"/>
      <c r="C10" s="20" t="str">
        <f t="shared" ref="C10:C31" si="0">IF(ISBLANK(B10),"",VLOOKUP(B10,jugadores,2,0))</f>
        <v/>
      </c>
      <c r="D10" s="21" t="str">
        <f t="shared" ref="D10:D31" si="1">IF(ISBLANK(B10),"",VLOOKUP(B10,jugadores,3,0))</f>
        <v/>
      </c>
      <c r="E10" s="21" t="str">
        <f t="shared" ref="E10:E31" si="2">IF(ISBLANK(B10),"",VLOOKUP(B10,jugadores,4,0))</f>
        <v/>
      </c>
      <c r="F10" s="11"/>
      <c r="G10" s="1" t="str">
        <f t="shared" ref="G10:G31" si="3">IF(ISBLANK(B10),"",VLOOKUP(B10,jugadores,22,0))</f>
        <v/>
      </c>
      <c r="H10" s="1" t="str">
        <f t="shared" ref="H10:H31" si="4">IF(ISBLANK(B10),"",VLOOKUP(B10,jugadores,21,0))</f>
        <v/>
      </c>
      <c r="I10" s="1" t="str">
        <f t="shared" ref="I10:I31" si="5">IF(ISBLANK(B10),"",VLOOKUP(B10,jugadores,6,0))</f>
        <v/>
      </c>
      <c r="J10" s="9" t="str">
        <f t="shared" ref="J10:J31" si="6">IFERROR(IF(B10&gt;0,15,""),"")</f>
        <v/>
      </c>
    </row>
    <row r="11" spans="1:11" ht="16.5" customHeight="1" x14ac:dyDescent="0.2">
      <c r="A11" s="18" t="str">
        <f>IF(B11="","",COUNT($B$9:B11))</f>
        <v/>
      </c>
      <c r="B11" s="19"/>
      <c r="C11" s="20" t="str">
        <f t="shared" si="0"/>
        <v/>
      </c>
      <c r="D11" s="21" t="str">
        <f t="shared" si="1"/>
        <v/>
      </c>
      <c r="E11" s="21" t="str">
        <f t="shared" si="2"/>
        <v/>
      </c>
      <c r="F11" s="11"/>
      <c r="G11" s="1" t="str">
        <f t="shared" si="3"/>
        <v/>
      </c>
      <c r="H11" s="1" t="str">
        <f t="shared" si="4"/>
        <v/>
      </c>
      <c r="I11" s="1" t="str">
        <f t="shared" si="5"/>
        <v/>
      </c>
      <c r="J11" s="9" t="str">
        <f t="shared" si="6"/>
        <v/>
      </c>
    </row>
    <row r="12" spans="1:11" ht="16.5" customHeight="1" x14ac:dyDescent="0.2">
      <c r="A12" s="18" t="str">
        <f>IF(B12="","",COUNT($B$9:B12))</f>
        <v/>
      </c>
      <c r="B12" s="19"/>
      <c r="C12" s="20" t="str">
        <f t="shared" si="0"/>
        <v/>
      </c>
      <c r="D12" s="21" t="str">
        <f t="shared" si="1"/>
        <v/>
      </c>
      <c r="E12" s="21" t="str">
        <f t="shared" si="2"/>
        <v/>
      </c>
      <c r="F12" s="11"/>
      <c r="G12" s="1" t="str">
        <f t="shared" si="3"/>
        <v/>
      </c>
      <c r="H12" s="1" t="str">
        <f t="shared" si="4"/>
        <v/>
      </c>
      <c r="I12" s="1" t="str">
        <f t="shared" si="5"/>
        <v/>
      </c>
      <c r="J12" s="9" t="str">
        <f t="shared" si="6"/>
        <v/>
      </c>
    </row>
    <row r="13" spans="1:11" ht="16.5" customHeight="1" x14ac:dyDescent="0.2">
      <c r="A13" s="18" t="str">
        <f>IF(B13="","",COUNT($B$9:B13))</f>
        <v/>
      </c>
      <c r="B13" s="19"/>
      <c r="C13" s="20" t="str">
        <f t="shared" si="0"/>
        <v/>
      </c>
      <c r="D13" s="21" t="str">
        <f t="shared" si="1"/>
        <v/>
      </c>
      <c r="E13" s="21" t="str">
        <f t="shared" si="2"/>
        <v/>
      </c>
      <c r="F13" s="11"/>
      <c r="G13" s="1" t="str">
        <f t="shared" si="3"/>
        <v/>
      </c>
      <c r="H13" s="1" t="str">
        <f t="shared" si="4"/>
        <v/>
      </c>
      <c r="I13" s="1" t="str">
        <f t="shared" si="5"/>
        <v/>
      </c>
      <c r="J13" s="9" t="str">
        <f t="shared" si="6"/>
        <v/>
      </c>
    </row>
    <row r="14" spans="1:11" ht="16.5" customHeight="1" x14ac:dyDescent="0.2">
      <c r="A14" s="18" t="str">
        <f>IF(B14="","",COUNT($B$9:B14))</f>
        <v/>
      </c>
      <c r="B14" s="19"/>
      <c r="C14" s="20" t="str">
        <f t="shared" si="0"/>
        <v/>
      </c>
      <c r="D14" s="21" t="str">
        <f t="shared" si="1"/>
        <v/>
      </c>
      <c r="E14" s="21" t="str">
        <f t="shared" si="2"/>
        <v/>
      </c>
      <c r="F14" s="11"/>
      <c r="G14" s="1" t="str">
        <f t="shared" si="3"/>
        <v/>
      </c>
      <c r="H14" s="1" t="str">
        <f t="shared" si="4"/>
        <v/>
      </c>
      <c r="I14" s="1" t="str">
        <f t="shared" si="5"/>
        <v/>
      </c>
      <c r="J14" s="9" t="str">
        <f t="shared" si="6"/>
        <v/>
      </c>
    </row>
    <row r="15" spans="1:11" ht="16.5" customHeight="1" x14ac:dyDescent="0.2">
      <c r="A15" s="18" t="str">
        <f>IF(B15="","",COUNT($B$9:B15))</f>
        <v/>
      </c>
      <c r="B15" s="19"/>
      <c r="C15" s="20" t="str">
        <f t="shared" si="0"/>
        <v/>
      </c>
      <c r="D15" s="21" t="str">
        <f t="shared" si="1"/>
        <v/>
      </c>
      <c r="E15" s="21" t="str">
        <f t="shared" si="2"/>
        <v/>
      </c>
      <c r="F15" s="11"/>
      <c r="G15" s="1" t="str">
        <f t="shared" si="3"/>
        <v/>
      </c>
      <c r="H15" s="1" t="str">
        <f t="shared" si="4"/>
        <v/>
      </c>
      <c r="I15" s="1" t="str">
        <f t="shared" si="5"/>
        <v/>
      </c>
      <c r="J15" s="9" t="str">
        <f t="shared" si="6"/>
        <v/>
      </c>
    </row>
    <row r="16" spans="1:11" ht="16.5" customHeight="1" x14ac:dyDescent="0.2">
      <c r="A16" s="18" t="str">
        <f>IF(B16="","",COUNT($B$9:B16))</f>
        <v/>
      </c>
      <c r="B16" s="19"/>
      <c r="C16" s="20" t="str">
        <f t="shared" si="0"/>
        <v/>
      </c>
      <c r="D16" s="21" t="str">
        <f t="shared" si="1"/>
        <v/>
      </c>
      <c r="E16" s="21" t="str">
        <f t="shared" si="2"/>
        <v/>
      </c>
      <c r="F16" s="11"/>
      <c r="G16" s="1" t="str">
        <f t="shared" si="3"/>
        <v/>
      </c>
      <c r="H16" s="1" t="str">
        <f t="shared" si="4"/>
        <v/>
      </c>
      <c r="I16" s="1" t="str">
        <f t="shared" si="5"/>
        <v/>
      </c>
      <c r="J16" s="9" t="str">
        <f t="shared" si="6"/>
        <v/>
      </c>
    </row>
    <row r="17" spans="1:10" ht="16.5" customHeight="1" x14ac:dyDescent="0.2">
      <c r="A17" s="18" t="str">
        <f>IF(B17="","",COUNT($B$9:B17))</f>
        <v/>
      </c>
      <c r="B17" s="19"/>
      <c r="C17" s="20" t="str">
        <f t="shared" si="0"/>
        <v/>
      </c>
      <c r="D17" s="21" t="str">
        <f t="shared" si="1"/>
        <v/>
      </c>
      <c r="E17" s="21" t="str">
        <f t="shared" si="2"/>
        <v/>
      </c>
      <c r="F17" s="11"/>
      <c r="G17" s="1" t="str">
        <f t="shared" si="3"/>
        <v/>
      </c>
      <c r="H17" s="1" t="str">
        <f t="shared" si="4"/>
        <v/>
      </c>
      <c r="I17" s="1" t="str">
        <f t="shared" si="5"/>
        <v/>
      </c>
      <c r="J17" s="9" t="str">
        <f t="shared" si="6"/>
        <v/>
      </c>
    </row>
    <row r="18" spans="1:10" ht="16.5" customHeight="1" x14ac:dyDescent="0.2">
      <c r="A18" s="18" t="str">
        <f>IF(B18="","",COUNT($B$9:B18))</f>
        <v/>
      </c>
      <c r="B18" s="19"/>
      <c r="C18" s="20" t="str">
        <f t="shared" si="0"/>
        <v/>
      </c>
      <c r="D18" s="21" t="str">
        <f t="shared" si="1"/>
        <v/>
      </c>
      <c r="E18" s="21" t="str">
        <f t="shared" si="2"/>
        <v/>
      </c>
      <c r="F18" s="11"/>
      <c r="G18" s="1" t="str">
        <f t="shared" si="3"/>
        <v/>
      </c>
      <c r="H18" s="1" t="str">
        <f t="shared" si="4"/>
        <v/>
      </c>
      <c r="I18" s="1" t="str">
        <f t="shared" si="5"/>
        <v/>
      </c>
      <c r="J18" s="9" t="str">
        <f t="shared" si="6"/>
        <v/>
      </c>
    </row>
    <row r="19" spans="1:10" ht="16.5" customHeight="1" x14ac:dyDescent="0.2">
      <c r="A19" s="18" t="str">
        <f>IF(B19="","",COUNT($B$9:B19))</f>
        <v/>
      </c>
      <c r="B19" s="19"/>
      <c r="C19" s="20" t="str">
        <f t="shared" si="0"/>
        <v/>
      </c>
      <c r="D19" s="21" t="str">
        <f t="shared" si="1"/>
        <v/>
      </c>
      <c r="E19" s="21" t="str">
        <f t="shared" si="2"/>
        <v/>
      </c>
      <c r="F19" s="11"/>
      <c r="G19" s="1" t="str">
        <f t="shared" si="3"/>
        <v/>
      </c>
      <c r="H19" s="1" t="str">
        <f t="shared" si="4"/>
        <v/>
      </c>
      <c r="I19" s="1" t="str">
        <f t="shared" si="5"/>
        <v/>
      </c>
      <c r="J19" s="9" t="str">
        <f t="shared" si="6"/>
        <v/>
      </c>
    </row>
    <row r="20" spans="1:10" ht="16.5" customHeight="1" x14ac:dyDescent="0.2">
      <c r="A20" s="18" t="str">
        <f>IF(B20="","",COUNT($B$9:B20))</f>
        <v/>
      </c>
      <c r="B20" s="19"/>
      <c r="C20" s="20" t="str">
        <f t="shared" si="0"/>
        <v/>
      </c>
      <c r="D20" s="21" t="str">
        <f t="shared" si="1"/>
        <v/>
      </c>
      <c r="E20" s="21" t="str">
        <f t="shared" si="2"/>
        <v/>
      </c>
      <c r="F20" s="11"/>
      <c r="G20" s="1" t="str">
        <f t="shared" si="3"/>
        <v/>
      </c>
      <c r="H20" s="1" t="str">
        <f t="shared" si="4"/>
        <v/>
      </c>
      <c r="I20" s="1" t="str">
        <f t="shared" si="5"/>
        <v/>
      </c>
      <c r="J20" s="9" t="str">
        <f t="shared" si="6"/>
        <v/>
      </c>
    </row>
    <row r="21" spans="1:10" ht="16.5" customHeight="1" x14ac:dyDescent="0.2">
      <c r="A21" s="18" t="str">
        <f>IF(B21="","",COUNT($B$9:B21))</f>
        <v/>
      </c>
      <c r="B21" s="19"/>
      <c r="C21" s="20" t="str">
        <f t="shared" si="0"/>
        <v/>
      </c>
      <c r="D21" s="21" t="str">
        <f t="shared" si="1"/>
        <v/>
      </c>
      <c r="E21" s="21" t="str">
        <f t="shared" si="2"/>
        <v/>
      </c>
      <c r="F21" s="11"/>
      <c r="G21" s="1" t="str">
        <f t="shared" si="3"/>
        <v/>
      </c>
      <c r="H21" s="1" t="str">
        <f t="shared" si="4"/>
        <v/>
      </c>
      <c r="I21" s="1" t="str">
        <f t="shared" si="5"/>
        <v/>
      </c>
      <c r="J21" s="9" t="str">
        <f t="shared" si="6"/>
        <v/>
      </c>
    </row>
    <row r="22" spans="1:10" ht="16.5" customHeight="1" x14ac:dyDescent="0.2">
      <c r="A22" s="18" t="str">
        <f>IF(B22="","",COUNT($B$9:B22))</f>
        <v/>
      </c>
      <c r="B22" s="19"/>
      <c r="C22" s="20" t="str">
        <f t="shared" si="0"/>
        <v/>
      </c>
      <c r="D22" s="21" t="str">
        <f t="shared" si="1"/>
        <v/>
      </c>
      <c r="E22" s="21" t="str">
        <f t="shared" si="2"/>
        <v/>
      </c>
      <c r="F22" s="11"/>
      <c r="G22" s="1" t="str">
        <f t="shared" si="3"/>
        <v/>
      </c>
      <c r="H22" s="1" t="str">
        <f t="shared" si="4"/>
        <v/>
      </c>
      <c r="I22" s="1" t="str">
        <f t="shared" si="5"/>
        <v/>
      </c>
      <c r="J22" s="9" t="str">
        <f t="shared" si="6"/>
        <v/>
      </c>
    </row>
    <row r="23" spans="1:10" ht="16.5" customHeight="1" x14ac:dyDescent="0.2">
      <c r="A23" s="18" t="str">
        <f>IF(B23="","",COUNT($B$9:B23))</f>
        <v/>
      </c>
      <c r="B23" s="19"/>
      <c r="C23" s="20" t="str">
        <f t="shared" si="0"/>
        <v/>
      </c>
      <c r="D23" s="21" t="str">
        <f t="shared" si="1"/>
        <v/>
      </c>
      <c r="E23" s="21" t="str">
        <f t="shared" si="2"/>
        <v/>
      </c>
      <c r="F23" s="11"/>
      <c r="G23" s="1" t="str">
        <f t="shared" si="3"/>
        <v/>
      </c>
      <c r="H23" s="1" t="str">
        <f t="shared" si="4"/>
        <v/>
      </c>
      <c r="I23" s="1" t="str">
        <f t="shared" si="5"/>
        <v/>
      </c>
      <c r="J23" s="9" t="str">
        <f t="shared" si="6"/>
        <v/>
      </c>
    </row>
    <row r="24" spans="1:10" ht="16.5" customHeight="1" x14ac:dyDescent="0.2">
      <c r="A24" s="18" t="str">
        <f>IF(B24="","",COUNT($B$9:B24))</f>
        <v/>
      </c>
      <c r="B24" s="19"/>
      <c r="C24" s="20" t="str">
        <f t="shared" si="0"/>
        <v/>
      </c>
      <c r="D24" s="21" t="str">
        <f t="shared" si="1"/>
        <v/>
      </c>
      <c r="E24" s="21" t="str">
        <f t="shared" si="2"/>
        <v/>
      </c>
      <c r="F24" s="11"/>
      <c r="G24" s="1" t="str">
        <f t="shared" si="3"/>
        <v/>
      </c>
      <c r="H24" s="1" t="str">
        <f t="shared" si="4"/>
        <v/>
      </c>
      <c r="I24" s="1" t="str">
        <f t="shared" si="5"/>
        <v/>
      </c>
      <c r="J24" s="9" t="str">
        <f t="shared" si="6"/>
        <v/>
      </c>
    </row>
    <row r="25" spans="1:10" ht="16.5" customHeight="1" x14ac:dyDescent="0.2">
      <c r="A25" s="18" t="str">
        <f>IF(B25="","",COUNT($B$9:B25))</f>
        <v/>
      </c>
      <c r="B25" s="19"/>
      <c r="C25" s="20" t="str">
        <f t="shared" si="0"/>
        <v/>
      </c>
      <c r="D25" s="21" t="str">
        <f t="shared" si="1"/>
        <v/>
      </c>
      <c r="E25" s="21" t="str">
        <f t="shared" si="2"/>
        <v/>
      </c>
      <c r="F25" s="11"/>
      <c r="G25" s="1" t="str">
        <f t="shared" si="3"/>
        <v/>
      </c>
      <c r="H25" s="1" t="str">
        <f t="shared" si="4"/>
        <v/>
      </c>
      <c r="I25" s="1" t="str">
        <f t="shared" si="5"/>
        <v/>
      </c>
      <c r="J25" s="9" t="str">
        <f t="shared" si="6"/>
        <v/>
      </c>
    </row>
    <row r="26" spans="1:10" ht="16.5" customHeight="1" x14ac:dyDescent="0.2">
      <c r="A26" s="18" t="str">
        <f>IF(B26="","",COUNT($B$9:B26))</f>
        <v/>
      </c>
      <c r="B26" s="19"/>
      <c r="C26" s="20" t="str">
        <f t="shared" si="0"/>
        <v/>
      </c>
      <c r="D26" s="21" t="str">
        <f t="shared" si="1"/>
        <v/>
      </c>
      <c r="E26" s="21" t="str">
        <f t="shared" si="2"/>
        <v/>
      </c>
      <c r="F26" s="11"/>
      <c r="G26" s="1" t="str">
        <f t="shared" si="3"/>
        <v/>
      </c>
      <c r="H26" s="1" t="str">
        <f t="shared" si="4"/>
        <v/>
      </c>
      <c r="I26" s="1" t="str">
        <f t="shared" si="5"/>
        <v/>
      </c>
      <c r="J26" s="9" t="str">
        <f t="shared" si="6"/>
        <v/>
      </c>
    </row>
    <row r="27" spans="1:10" ht="16.5" customHeight="1" x14ac:dyDescent="0.2">
      <c r="A27" s="18" t="str">
        <f>IF(B27="","",COUNT($B$9:B27))</f>
        <v/>
      </c>
      <c r="B27" s="19"/>
      <c r="C27" s="20" t="str">
        <f t="shared" si="0"/>
        <v/>
      </c>
      <c r="D27" s="21" t="str">
        <f t="shared" si="1"/>
        <v/>
      </c>
      <c r="E27" s="21" t="str">
        <f t="shared" si="2"/>
        <v/>
      </c>
      <c r="F27" s="11"/>
      <c r="G27" s="1" t="str">
        <f t="shared" si="3"/>
        <v/>
      </c>
      <c r="H27" s="1" t="str">
        <f t="shared" si="4"/>
        <v/>
      </c>
      <c r="I27" s="1" t="str">
        <f t="shared" si="5"/>
        <v/>
      </c>
      <c r="J27" s="9" t="str">
        <f t="shared" si="6"/>
        <v/>
      </c>
    </row>
    <row r="28" spans="1:10" ht="16.5" customHeight="1" x14ac:dyDescent="0.2">
      <c r="A28" s="18" t="str">
        <f>IF(B28="","",COUNT($B$9:B28))</f>
        <v/>
      </c>
      <c r="B28" s="19"/>
      <c r="C28" s="20" t="str">
        <f t="shared" si="0"/>
        <v/>
      </c>
      <c r="D28" s="21" t="str">
        <f t="shared" si="1"/>
        <v/>
      </c>
      <c r="E28" s="21" t="str">
        <f t="shared" si="2"/>
        <v/>
      </c>
      <c r="F28" s="11"/>
      <c r="G28" s="1" t="str">
        <f t="shared" si="3"/>
        <v/>
      </c>
      <c r="H28" s="1" t="str">
        <f t="shared" si="4"/>
        <v/>
      </c>
      <c r="I28" s="1" t="str">
        <f t="shared" si="5"/>
        <v/>
      </c>
      <c r="J28" s="9" t="str">
        <f t="shared" si="6"/>
        <v/>
      </c>
    </row>
    <row r="29" spans="1:10" ht="16.5" customHeight="1" x14ac:dyDescent="0.2">
      <c r="A29" s="18" t="str">
        <f>IF(B29="","",COUNT($B$9:B29))</f>
        <v/>
      </c>
      <c r="B29" s="19"/>
      <c r="C29" s="20" t="str">
        <f t="shared" si="0"/>
        <v/>
      </c>
      <c r="D29" s="21" t="str">
        <f t="shared" si="1"/>
        <v/>
      </c>
      <c r="E29" s="21" t="str">
        <f t="shared" si="2"/>
        <v/>
      </c>
      <c r="F29" s="11"/>
      <c r="G29" s="1" t="str">
        <f t="shared" si="3"/>
        <v/>
      </c>
      <c r="H29" s="1" t="str">
        <f t="shared" si="4"/>
        <v/>
      </c>
      <c r="I29" s="1" t="str">
        <f t="shared" si="5"/>
        <v/>
      </c>
      <c r="J29" s="9" t="str">
        <f t="shared" si="6"/>
        <v/>
      </c>
    </row>
    <row r="30" spans="1:10" ht="16.5" customHeight="1" x14ac:dyDescent="0.2">
      <c r="A30" s="18" t="str">
        <f>IF(B30="","",COUNT($B$9:B30))</f>
        <v/>
      </c>
      <c r="B30" s="19"/>
      <c r="C30" s="20" t="str">
        <f t="shared" si="0"/>
        <v/>
      </c>
      <c r="D30" s="21" t="str">
        <f t="shared" si="1"/>
        <v/>
      </c>
      <c r="E30" s="21" t="str">
        <f t="shared" si="2"/>
        <v/>
      </c>
      <c r="F30" s="11"/>
      <c r="G30" s="1" t="str">
        <f t="shared" si="3"/>
        <v/>
      </c>
      <c r="H30" s="1" t="str">
        <f t="shared" si="4"/>
        <v/>
      </c>
      <c r="I30" s="1" t="str">
        <f t="shared" si="5"/>
        <v/>
      </c>
      <c r="J30" s="9" t="str">
        <f t="shared" si="6"/>
        <v/>
      </c>
    </row>
    <row r="31" spans="1:10" ht="16.5" customHeight="1" x14ac:dyDescent="0.2">
      <c r="A31" s="18" t="str">
        <f>IF(B31="","",COUNT($B$9:B31))</f>
        <v/>
      </c>
      <c r="B31" s="19"/>
      <c r="C31" s="20" t="str">
        <f t="shared" si="0"/>
        <v/>
      </c>
      <c r="D31" s="21" t="str">
        <f t="shared" si="1"/>
        <v/>
      </c>
      <c r="E31" s="21" t="str">
        <f t="shared" si="2"/>
        <v/>
      </c>
      <c r="F31" s="11"/>
      <c r="G31" s="1" t="str">
        <f t="shared" si="3"/>
        <v/>
      </c>
      <c r="H31" s="1" t="str">
        <f t="shared" si="4"/>
        <v/>
      </c>
      <c r="I31" s="1" t="str">
        <f t="shared" si="5"/>
        <v/>
      </c>
      <c r="J31" s="9" t="str">
        <f t="shared" si="6"/>
        <v/>
      </c>
    </row>
    <row r="32" spans="1:10" ht="16.5" customHeight="1" x14ac:dyDescent="0.2">
      <c r="G32" s="1" t="str">
        <f t="shared" ref="G32" si="7">IF(ISBLANK(B32),"",VLOOKUP(B32,jugadores,22,0))</f>
        <v/>
      </c>
      <c r="H32" s="1" t="str">
        <f t="shared" ref="H32" si="8">IF(ISBLANK(B32),"",VLOOKUP(B32,jugadores,21,0))</f>
        <v/>
      </c>
      <c r="I32" s="1" t="str">
        <f t="shared" ref="I32" si="9">IF(ISBLANK(B32),"",VLOOKUP(B32,jugadores,6,0))</f>
        <v/>
      </c>
      <c r="J32" s="9" t="str">
        <f t="shared" ref="J32" si="10">IFERROR(IF(B32&gt;0,15,""),"")</f>
        <v/>
      </c>
    </row>
    <row r="35" spans="1:5" x14ac:dyDescent="0.2">
      <c r="A35" s="22"/>
      <c r="B35" s="22" t="s">
        <v>12</v>
      </c>
      <c r="C35" s="22"/>
      <c r="D35" s="22" t="s">
        <v>14</v>
      </c>
      <c r="E35" s="22">
        <v>3</v>
      </c>
    </row>
  </sheetData>
  <mergeCells count="3">
    <mergeCell ref="A2:F2"/>
    <mergeCell ref="A3:F3"/>
    <mergeCell ref="A4:E4"/>
  </mergeCells>
  <conditionalFormatting sqref="B10:B31">
    <cfRule type="cellIs" dxfId="1" priority="1" operator="equal">
      <formula>0</formula>
    </cfRule>
  </conditionalFormatting>
  <printOptions horizontalCentered="1"/>
  <pageMargins left="0.31527777777777799" right="0.39374999999999999" top="0.905555555555556" bottom="0.39305555555555599" header="0.511811023622047" footer="0.196527777777778"/>
  <pageSetup paperSize="9" orientation="portrait" horizontalDpi="300" verticalDpi="300"/>
  <headerFooter>
    <oddFooter>&amp;L&amp;8Inscripciones &amp;C&amp;"Times New Roman,Normal"- DEPORTE OLÍMPICO -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77933C"/>
    <pageSetUpPr fitToPage="1"/>
  </sheetPr>
  <dimension ref="A1:K36"/>
  <sheetViews>
    <sheetView showGridLines="0" zoomScale="80" zoomScaleNormal="80" workbookViewId="0">
      <selection activeCell="D7" sqref="D7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17.7109375" style="1" customWidth="1"/>
    <col min="6" max="6" width="2" style="1" customWidth="1"/>
    <col min="7" max="7" width="11.28515625" style="1" customWidth="1"/>
    <col min="8" max="8" width="12.140625" style="1" customWidth="1"/>
    <col min="9" max="9" width="6.5703125" style="1" customWidth="1"/>
    <col min="10" max="10" width="11.42578125" style="9"/>
    <col min="11" max="12" width="11.42578125" style="1"/>
    <col min="13" max="13" width="4.7109375" style="1" customWidth="1"/>
    <col min="14" max="16384" width="11.42578125" style="1"/>
  </cols>
  <sheetData>
    <row r="1" spans="1:11" ht="7.5" customHeight="1" x14ac:dyDescent="0.2"/>
    <row r="2" spans="1:11" ht="18.75" customHeight="1" x14ac:dyDescent="0.25">
      <c r="A2" s="37" t="s">
        <v>29</v>
      </c>
      <c r="B2" s="37"/>
      <c r="C2" s="37"/>
      <c r="D2" s="37"/>
      <c r="E2" s="37"/>
      <c r="F2" s="37"/>
    </row>
    <row r="3" spans="1:11" ht="18.75" customHeight="1" x14ac:dyDescent="0.25">
      <c r="A3" s="32" t="s">
        <v>2</v>
      </c>
      <c r="B3" s="32"/>
      <c r="C3" s="32"/>
      <c r="D3" s="32"/>
      <c r="E3" s="32"/>
      <c r="F3" s="32"/>
      <c r="J3" s="10">
        <f>SUM(J11:J196)</f>
        <v>0</v>
      </c>
      <c r="K3" s="11" t="s">
        <v>3</v>
      </c>
    </row>
    <row r="4" spans="1:11" ht="18.75" customHeight="1" x14ac:dyDescent="0.2">
      <c r="A4" s="34" t="s">
        <v>27</v>
      </c>
      <c r="B4" s="34"/>
      <c r="C4" s="34"/>
      <c r="D4" s="34"/>
      <c r="E4" s="34"/>
      <c r="F4" s="11"/>
    </row>
    <row r="5" spans="1:11" ht="6" customHeight="1" x14ac:dyDescent="0.2">
      <c r="C5" s="2"/>
      <c r="D5" s="3"/>
      <c r="E5" s="3"/>
    </row>
    <row r="6" spans="1:11" ht="6" customHeight="1" x14ac:dyDescent="0.2">
      <c r="C6" s="2"/>
      <c r="D6" s="3"/>
      <c r="E6" s="3"/>
    </row>
    <row r="7" spans="1:11" ht="19.5" customHeight="1" x14ac:dyDescent="0.2">
      <c r="C7" s="1" t="s">
        <v>5</v>
      </c>
      <c r="D7" s="1" t="s">
        <v>894</v>
      </c>
      <c r="E7" s="3"/>
    </row>
    <row r="9" spans="1:11" ht="18" customHeight="1" x14ac:dyDescent="0.2">
      <c r="B9" s="12" t="s">
        <v>7</v>
      </c>
      <c r="C9" s="13" t="s">
        <v>8</v>
      </c>
      <c r="D9" s="12" t="s">
        <v>9</v>
      </c>
      <c r="E9" s="12" t="s">
        <v>10</v>
      </c>
      <c r="J9" s="14" t="s">
        <v>11</v>
      </c>
    </row>
    <row r="10" spans="1:11" ht="7.5" customHeight="1" x14ac:dyDescent="0.2">
      <c r="B10" s="15"/>
      <c r="C10" s="16"/>
      <c r="D10" s="17"/>
      <c r="E10" s="17"/>
    </row>
    <row r="11" spans="1:11" ht="16.5" customHeight="1" x14ac:dyDescent="0.2">
      <c r="A11" s="18" t="str">
        <f>IF(B11="","",COUNT($B$9:B11))</f>
        <v/>
      </c>
      <c r="B11" s="19"/>
      <c r="C11" s="20" t="str">
        <f t="shared" ref="C11:C32" si="0">IF(ISBLANK(B11),"",VLOOKUP(B11,jugadores,2,0))</f>
        <v/>
      </c>
      <c r="D11" s="21" t="str">
        <f t="shared" ref="D11:D32" si="1">IF(ISBLANK(B11),"",VLOOKUP(B11,jugadores,3,0))</f>
        <v/>
      </c>
      <c r="E11" s="21" t="str">
        <f t="shared" ref="E11:E32" si="2">IF(ISBLANK(B11),"",VLOOKUP(B11,jugadores,4,0))</f>
        <v/>
      </c>
      <c r="F11" s="11"/>
      <c r="G11" s="1" t="str">
        <f t="shared" ref="G11:G32" si="3">IF(ISBLANK(B11),"",VLOOKUP(B11,jugadores,22,0))</f>
        <v/>
      </c>
      <c r="H11" s="1" t="str">
        <f t="shared" ref="H11:H32" si="4">IF(ISBLANK(B11),"",VLOOKUP(B11,jugadores,21,0))</f>
        <v/>
      </c>
      <c r="I11" s="1" t="str">
        <f t="shared" ref="I11:I32" si="5">IF(ISBLANK(B11),"",VLOOKUP(B11,jugadores,6,0))</f>
        <v/>
      </c>
      <c r="J11" s="9" t="str">
        <f t="shared" ref="J11:J32" si="6">IFERROR(IF(B11&gt;0,15,""),"")</f>
        <v/>
      </c>
    </row>
    <row r="12" spans="1:11" ht="16.5" customHeight="1" x14ac:dyDescent="0.2">
      <c r="A12" s="18" t="str">
        <f>IF(B12="","",COUNT($B$9:B12))</f>
        <v/>
      </c>
      <c r="B12" s="19"/>
      <c r="C12" s="20" t="str">
        <f t="shared" si="0"/>
        <v/>
      </c>
      <c r="D12" s="21" t="str">
        <f t="shared" si="1"/>
        <v/>
      </c>
      <c r="E12" s="21" t="str">
        <f t="shared" si="2"/>
        <v/>
      </c>
      <c r="F12" s="11"/>
      <c r="G12" s="1" t="str">
        <f t="shared" si="3"/>
        <v/>
      </c>
      <c r="H12" s="1" t="str">
        <f t="shared" si="4"/>
        <v/>
      </c>
      <c r="I12" s="1" t="str">
        <f t="shared" si="5"/>
        <v/>
      </c>
      <c r="J12" s="9" t="str">
        <f t="shared" si="6"/>
        <v/>
      </c>
    </row>
    <row r="13" spans="1:11" ht="16.5" customHeight="1" x14ac:dyDescent="0.2">
      <c r="A13" s="18" t="str">
        <f>IF(B13="","",COUNT($B$9:B13))</f>
        <v/>
      </c>
      <c r="B13" s="19"/>
      <c r="C13" s="20" t="str">
        <f t="shared" si="0"/>
        <v/>
      </c>
      <c r="D13" s="21" t="str">
        <f t="shared" si="1"/>
        <v/>
      </c>
      <c r="E13" s="21" t="str">
        <f t="shared" si="2"/>
        <v/>
      </c>
      <c r="F13" s="11"/>
      <c r="G13" s="1" t="str">
        <f t="shared" si="3"/>
        <v/>
      </c>
      <c r="H13" s="1" t="str">
        <f t="shared" si="4"/>
        <v/>
      </c>
      <c r="I13" s="1" t="str">
        <f t="shared" si="5"/>
        <v/>
      </c>
      <c r="J13" s="9" t="str">
        <f t="shared" si="6"/>
        <v/>
      </c>
    </row>
    <row r="14" spans="1:11" ht="16.5" customHeight="1" x14ac:dyDescent="0.2">
      <c r="A14" s="18" t="str">
        <f>IF(B14="","",COUNT($B$9:B14))</f>
        <v/>
      </c>
      <c r="B14" s="19"/>
      <c r="C14" s="20" t="str">
        <f t="shared" si="0"/>
        <v/>
      </c>
      <c r="D14" s="21" t="str">
        <f t="shared" si="1"/>
        <v/>
      </c>
      <c r="E14" s="21" t="str">
        <f t="shared" si="2"/>
        <v/>
      </c>
      <c r="F14" s="11"/>
      <c r="G14" s="1" t="str">
        <f t="shared" si="3"/>
        <v/>
      </c>
      <c r="H14" s="1" t="str">
        <f t="shared" si="4"/>
        <v/>
      </c>
      <c r="I14" s="1" t="str">
        <f t="shared" si="5"/>
        <v/>
      </c>
      <c r="J14" s="9" t="str">
        <f t="shared" si="6"/>
        <v/>
      </c>
    </row>
    <row r="15" spans="1:11" ht="16.5" customHeight="1" x14ac:dyDescent="0.2">
      <c r="A15" s="18" t="str">
        <f>IF(B15="","",COUNT($B$9:B15))</f>
        <v/>
      </c>
      <c r="B15" s="19"/>
      <c r="C15" s="20" t="str">
        <f t="shared" si="0"/>
        <v/>
      </c>
      <c r="D15" s="21" t="str">
        <f t="shared" si="1"/>
        <v/>
      </c>
      <c r="E15" s="21" t="str">
        <f t="shared" si="2"/>
        <v/>
      </c>
      <c r="F15" s="11"/>
      <c r="G15" s="1" t="str">
        <f t="shared" si="3"/>
        <v/>
      </c>
      <c r="H15" s="1" t="str">
        <f t="shared" si="4"/>
        <v/>
      </c>
      <c r="I15" s="1" t="str">
        <f t="shared" si="5"/>
        <v/>
      </c>
      <c r="J15" s="9" t="str">
        <f t="shared" si="6"/>
        <v/>
      </c>
    </row>
    <row r="16" spans="1:11" ht="16.5" customHeight="1" x14ac:dyDescent="0.2">
      <c r="A16" s="18" t="str">
        <f>IF(B16="","",COUNT($B$9:B16))</f>
        <v/>
      </c>
      <c r="B16" s="19"/>
      <c r="C16" s="20" t="str">
        <f t="shared" si="0"/>
        <v/>
      </c>
      <c r="D16" s="21" t="str">
        <f t="shared" si="1"/>
        <v/>
      </c>
      <c r="E16" s="21" t="str">
        <f t="shared" si="2"/>
        <v/>
      </c>
      <c r="F16" s="11"/>
      <c r="G16" s="1" t="str">
        <f t="shared" si="3"/>
        <v/>
      </c>
      <c r="H16" s="1" t="str">
        <f t="shared" si="4"/>
        <v/>
      </c>
      <c r="I16" s="1" t="str">
        <f t="shared" si="5"/>
        <v/>
      </c>
      <c r="J16" s="9" t="str">
        <f t="shared" si="6"/>
        <v/>
      </c>
    </row>
    <row r="17" spans="1:10" ht="16.5" customHeight="1" x14ac:dyDescent="0.2">
      <c r="A17" s="18" t="str">
        <f>IF(B17="","",COUNT($B$9:B17))</f>
        <v/>
      </c>
      <c r="B17" s="19"/>
      <c r="C17" s="20" t="str">
        <f t="shared" si="0"/>
        <v/>
      </c>
      <c r="D17" s="21" t="str">
        <f t="shared" si="1"/>
        <v/>
      </c>
      <c r="E17" s="21" t="str">
        <f t="shared" si="2"/>
        <v/>
      </c>
      <c r="F17" s="11"/>
      <c r="G17" s="1" t="str">
        <f t="shared" si="3"/>
        <v/>
      </c>
      <c r="H17" s="1" t="str">
        <f t="shared" si="4"/>
        <v/>
      </c>
      <c r="I17" s="1" t="str">
        <f t="shared" si="5"/>
        <v/>
      </c>
      <c r="J17" s="9" t="str">
        <f t="shared" si="6"/>
        <v/>
      </c>
    </row>
    <row r="18" spans="1:10" ht="16.5" customHeight="1" x14ac:dyDescent="0.2">
      <c r="A18" s="18" t="str">
        <f>IF(B18="","",COUNT($B$9:B18))</f>
        <v/>
      </c>
      <c r="B18" s="19"/>
      <c r="C18" s="20" t="str">
        <f t="shared" si="0"/>
        <v/>
      </c>
      <c r="D18" s="21" t="str">
        <f t="shared" si="1"/>
        <v/>
      </c>
      <c r="E18" s="21" t="str">
        <f t="shared" si="2"/>
        <v/>
      </c>
      <c r="F18" s="11"/>
      <c r="G18" s="1" t="str">
        <f t="shared" si="3"/>
        <v/>
      </c>
      <c r="H18" s="1" t="str">
        <f t="shared" si="4"/>
        <v/>
      </c>
      <c r="I18" s="1" t="str">
        <f t="shared" si="5"/>
        <v/>
      </c>
      <c r="J18" s="9" t="str">
        <f t="shared" si="6"/>
        <v/>
      </c>
    </row>
    <row r="19" spans="1:10" ht="16.5" customHeight="1" x14ac:dyDescent="0.2">
      <c r="A19" s="18" t="str">
        <f>IF(B19="","",COUNT($B$9:B19))</f>
        <v/>
      </c>
      <c r="B19" s="19"/>
      <c r="C19" s="20" t="str">
        <f t="shared" si="0"/>
        <v/>
      </c>
      <c r="D19" s="21" t="str">
        <f t="shared" si="1"/>
        <v/>
      </c>
      <c r="E19" s="21" t="str">
        <f t="shared" si="2"/>
        <v/>
      </c>
      <c r="F19" s="11"/>
      <c r="G19" s="1" t="str">
        <f t="shared" si="3"/>
        <v/>
      </c>
      <c r="H19" s="1" t="str">
        <f t="shared" si="4"/>
        <v/>
      </c>
      <c r="I19" s="1" t="str">
        <f t="shared" si="5"/>
        <v/>
      </c>
      <c r="J19" s="9" t="str">
        <f t="shared" si="6"/>
        <v/>
      </c>
    </row>
    <row r="20" spans="1:10" ht="16.5" customHeight="1" x14ac:dyDescent="0.2">
      <c r="A20" s="18" t="str">
        <f>IF(B20="","",COUNT($B$9:B20))</f>
        <v/>
      </c>
      <c r="B20" s="19"/>
      <c r="C20" s="20" t="str">
        <f t="shared" si="0"/>
        <v/>
      </c>
      <c r="D20" s="21" t="str">
        <f t="shared" si="1"/>
        <v/>
      </c>
      <c r="E20" s="21" t="str">
        <f t="shared" si="2"/>
        <v/>
      </c>
      <c r="F20" s="11"/>
      <c r="G20" s="1" t="str">
        <f t="shared" si="3"/>
        <v/>
      </c>
      <c r="H20" s="1" t="str">
        <f t="shared" si="4"/>
        <v/>
      </c>
      <c r="I20" s="1" t="str">
        <f t="shared" si="5"/>
        <v/>
      </c>
      <c r="J20" s="9" t="str">
        <f t="shared" si="6"/>
        <v/>
      </c>
    </row>
    <row r="21" spans="1:10" ht="16.5" customHeight="1" x14ac:dyDescent="0.2">
      <c r="A21" s="18" t="str">
        <f>IF(B21="","",COUNT($B$9:B21))</f>
        <v/>
      </c>
      <c r="B21" s="19"/>
      <c r="C21" s="20" t="str">
        <f t="shared" si="0"/>
        <v/>
      </c>
      <c r="D21" s="21" t="str">
        <f t="shared" si="1"/>
        <v/>
      </c>
      <c r="E21" s="21" t="str">
        <f t="shared" si="2"/>
        <v/>
      </c>
      <c r="F21" s="11"/>
      <c r="G21" s="1" t="str">
        <f t="shared" si="3"/>
        <v/>
      </c>
      <c r="H21" s="1" t="str">
        <f t="shared" si="4"/>
        <v/>
      </c>
      <c r="I21" s="1" t="str">
        <f t="shared" si="5"/>
        <v/>
      </c>
      <c r="J21" s="9" t="str">
        <f t="shared" si="6"/>
        <v/>
      </c>
    </row>
    <row r="22" spans="1:10" ht="16.5" customHeight="1" x14ac:dyDescent="0.2">
      <c r="A22" s="18" t="str">
        <f>IF(B22="","",COUNT($B$9:B22))</f>
        <v/>
      </c>
      <c r="B22" s="19"/>
      <c r="C22" s="20" t="str">
        <f t="shared" si="0"/>
        <v/>
      </c>
      <c r="D22" s="21" t="str">
        <f t="shared" si="1"/>
        <v/>
      </c>
      <c r="E22" s="21" t="str">
        <f t="shared" si="2"/>
        <v/>
      </c>
      <c r="F22" s="11"/>
      <c r="G22" s="1" t="str">
        <f t="shared" si="3"/>
        <v/>
      </c>
      <c r="H22" s="1" t="str">
        <f t="shared" si="4"/>
        <v/>
      </c>
      <c r="I22" s="1" t="str">
        <f t="shared" si="5"/>
        <v/>
      </c>
      <c r="J22" s="9" t="str">
        <f t="shared" si="6"/>
        <v/>
      </c>
    </row>
    <row r="23" spans="1:10" ht="16.5" customHeight="1" x14ac:dyDescent="0.2">
      <c r="A23" s="18" t="str">
        <f>IF(B23="","",COUNT($B$9:B23))</f>
        <v/>
      </c>
      <c r="B23" s="19"/>
      <c r="C23" s="20" t="str">
        <f t="shared" si="0"/>
        <v/>
      </c>
      <c r="D23" s="21" t="str">
        <f t="shared" si="1"/>
        <v/>
      </c>
      <c r="E23" s="21" t="str">
        <f t="shared" si="2"/>
        <v/>
      </c>
      <c r="F23" s="11"/>
      <c r="G23" s="1" t="str">
        <f t="shared" si="3"/>
        <v/>
      </c>
      <c r="H23" s="1" t="str">
        <f t="shared" si="4"/>
        <v/>
      </c>
      <c r="I23" s="1" t="str">
        <f t="shared" si="5"/>
        <v/>
      </c>
      <c r="J23" s="9" t="str">
        <f t="shared" si="6"/>
        <v/>
      </c>
    </row>
    <row r="24" spans="1:10" ht="16.5" customHeight="1" x14ac:dyDescent="0.2">
      <c r="A24" s="18" t="str">
        <f>IF(B24="","",COUNT($B$9:B24))</f>
        <v/>
      </c>
      <c r="B24" s="19"/>
      <c r="C24" s="20" t="str">
        <f t="shared" si="0"/>
        <v/>
      </c>
      <c r="D24" s="21" t="str">
        <f t="shared" si="1"/>
        <v/>
      </c>
      <c r="E24" s="21" t="str">
        <f t="shared" si="2"/>
        <v/>
      </c>
      <c r="F24" s="11"/>
      <c r="G24" s="1" t="str">
        <f t="shared" si="3"/>
        <v/>
      </c>
      <c r="H24" s="1" t="str">
        <f t="shared" si="4"/>
        <v/>
      </c>
      <c r="I24" s="1" t="str">
        <f t="shared" si="5"/>
        <v/>
      </c>
      <c r="J24" s="9" t="str">
        <f t="shared" si="6"/>
        <v/>
      </c>
    </row>
    <row r="25" spans="1:10" ht="16.5" customHeight="1" x14ac:dyDescent="0.2">
      <c r="A25" s="18" t="str">
        <f>IF(B25="","",COUNT($B$9:B25))</f>
        <v/>
      </c>
      <c r="B25" s="19"/>
      <c r="C25" s="20" t="str">
        <f t="shared" si="0"/>
        <v/>
      </c>
      <c r="D25" s="21" t="str">
        <f t="shared" si="1"/>
        <v/>
      </c>
      <c r="E25" s="21" t="str">
        <f t="shared" si="2"/>
        <v/>
      </c>
      <c r="F25" s="11"/>
      <c r="G25" s="1" t="str">
        <f t="shared" si="3"/>
        <v/>
      </c>
      <c r="H25" s="1" t="str">
        <f t="shared" si="4"/>
        <v/>
      </c>
      <c r="I25" s="1" t="str">
        <f t="shared" si="5"/>
        <v/>
      </c>
      <c r="J25" s="9" t="str">
        <f t="shared" si="6"/>
        <v/>
      </c>
    </row>
    <row r="26" spans="1:10" ht="16.5" customHeight="1" x14ac:dyDescent="0.2">
      <c r="A26" s="18" t="str">
        <f>IF(B26="","",COUNT($B$9:B26))</f>
        <v/>
      </c>
      <c r="B26" s="19"/>
      <c r="C26" s="20" t="str">
        <f t="shared" si="0"/>
        <v/>
      </c>
      <c r="D26" s="21" t="str">
        <f t="shared" si="1"/>
        <v/>
      </c>
      <c r="E26" s="21" t="str">
        <f t="shared" si="2"/>
        <v/>
      </c>
      <c r="F26" s="11"/>
      <c r="G26" s="1" t="str">
        <f t="shared" si="3"/>
        <v/>
      </c>
      <c r="H26" s="1" t="str">
        <f t="shared" si="4"/>
        <v/>
      </c>
      <c r="I26" s="1" t="str">
        <f t="shared" si="5"/>
        <v/>
      </c>
      <c r="J26" s="9" t="str">
        <f t="shared" si="6"/>
        <v/>
      </c>
    </row>
    <row r="27" spans="1:10" ht="16.5" customHeight="1" x14ac:dyDescent="0.2">
      <c r="A27" s="18" t="str">
        <f>IF(B27="","",COUNT($B$9:B27))</f>
        <v/>
      </c>
      <c r="B27" s="19"/>
      <c r="C27" s="20" t="str">
        <f t="shared" si="0"/>
        <v/>
      </c>
      <c r="D27" s="21" t="str">
        <f t="shared" si="1"/>
        <v/>
      </c>
      <c r="E27" s="21" t="str">
        <f t="shared" si="2"/>
        <v/>
      </c>
      <c r="F27" s="11"/>
      <c r="G27" s="1" t="str">
        <f t="shared" si="3"/>
        <v/>
      </c>
      <c r="H27" s="1" t="str">
        <f t="shared" si="4"/>
        <v/>
      </c>
      <c r="I27" s="1" t="str">
        <f t="shared" si="5"/>
        <v/>
      </c>
      <c r="J27" s="9" t="str">
        <f t="shared" si="6"/>
        <v/>
      </c>
    </row>
    <row r="28" spans="1:10" ht="16.5" customHeight="1" x14ac:dyDescent="0.2">
      <c r="A28" s="18" t="str">
        <f>IF(B28="","",COUNT($B$9:B28))</f>
        <v/>
      </c>
      <c r="B28" s="19"/>
      <c r="C28" s="20" t="str">
        <f t="shared" si="0"/>
        <v/>
      </c>
      <c r="D28" s="21" t="str">
        <f t="shared" si="1"/>
        <v/>
      </c>
      <c r="E28" s="21" t="str">
        <f t="shared" si="2"/>
        <v/>
      </c>
      <c r="F28" s="11"/>
      <c r="G28" s="1" t="str">
        <f t="shared" si="3"/>
        <v/>
      </c>
      <c r="H28" s="1" t="str">
        <f t="shared" si="4"/>
        <v/>
      </c>
      <c r="I28" s="1" t="str">
        <f t="shared" si="5"/>
        <v/>
      </c>
      <c r="J28" s="9" t="str">
        <f t="shared" si="6"/>
        <v/>
      </c>
    </row>
    <row r="29" spans="1:10" ht="16.5" customHeight="1" x14ac:dyDescent="0.2">
      <c r="A29" s="18" t="str">
        <f>IF(B29="","",COUNT($B$9:B29))</f>
        <v/>
      </c>
      <c r="B29" s="19"/>
      <c r="C29" s="20" t="str">
        <f t="shared" si="0"/>
        <v/>
      </c>
      <c r="D29" s="21" t="str">
        <f t="shared" si="1"/>
        <v/>
      </c>
      <c r="E29" s="21" t="str">
        <f t="shared" si="2"/>
        <v/>
      </c>
      <c r="F29" s="11"/>
      <c r="G29" s="1" t="str">
        <f t="shared" si="3"/>
        <v/>
      </c>
      <c r="H29" s="1" t="str">
        <f t="shared" si="4"/>
        <v/>
      </c>
      <c r="I29" s="1" t="str">
        <f t="shared" si="5"/>
        <v/>
      </c>
      <c r="J29" s="9" t="str">
        <f t="shared" si="6"/>
        <v/>
      </c>
    </row>
    <row r="30" spans="1:10" ht="16.5" customHeight="1" x14ac:dyDescent="0.2">
      <c r="A30" s="18" t="str">
        <f>IF(B30="","",COUNT($B$9:B30))</f>
        <v/>
      </c>
      <c r="B30" s="19"/>
      <c r="C30" s="20" t="str">
        <f t="shared" si="0"/>
        <v/>
      </c>
      <c r="D30" s="21" t="str">
        <f t="shared" si="1"/>
        <v/>
      </c>
      <c r="E30" s="21" t="str">
        <f t="shared" si="2"/>
        <v/>
      </c>
      <c r="F30" s="11"/>
      <c r="G30" s="1" t="str">
        <f t="shared" si="3"/>
        <v/>
      </c>
      <c r="H30" s="1" t="str">
        <f t="shared" si="4"/>
        <v/>
      </c>
      <c r="I30" s="1" t="str">
        <f t="shared" si="5"/>
        <v/>
      </c>
      <c r="J30" s="9" t="str">
        <f t="shared" si="6"/>
        <v/>
      </c>
    </row>
    <row r="31" spans="1:10" ht="16.5" customHeight="1" x14ac:dyDescent="0.2">
      <c r="A31" s="18" t="str">
        <f>IF(B31="","",COUNT($B$9:B31))</f>
        <v/>
      </c>
      <c r="B31" s="19"/>
      <c r="C31" s="20" t="str">
        <f t="shared" si="0"/>
        <v/>
      </c>
      <c r="D31" s="21" t="str">
        <f t="shared" si="1"/>
        <v/>
      </c>
      <c r="E31" s="21" t="str">
        <f t="shared" si="2"/>
        <v/>
      </c>
      <c r="F31" s="11"/>
      <c r="G31" s="1" t="str">
        <f t="shared" si="3"/>
        <v/>
      </c>
      <c r="H31" s="1" t="str">
        <f t="shared" si="4"/>
        <v/>
      </c>
      <c r="I31" s="1" t="str">
        <f t="shared" si="5"/>
        <v/>
      </c>
      <c r="J31" s="9" t="str">
        <f t="shared" si="6"/>
        <v/>
      </c>
    </row>
    <row r="32" spans="1:10" ht="16.5" customHeight="1" x14ac:dyDescent="0.2">
      <c r="A32" s="18" t="str">
        <f>IF(B32="","",COUNT($B$9:B32))</f>
        <v/>
      </c>
      <c r="B32" s="19"/>
      <c r="C32" s="20" t="str">
        <f t="shared" si="0"/>
        <v/>
      </c>
      <c r="D32" s="21" t="str">
        <f t="shared" si="1"/>
        <v/>
      </c>
      <c r="E32" s="21" t="str">
        <f t="shared" si="2"/>
        <v/>
      </c>
      <c r="F32" s="11"/>
      <c r="G32" s="1" t="str">
        <f t="shared" si="3"/>
        <v/>
      </c>
      <c r="H32" s="1" t="str">
        <f t="shared" si="4"/>
        <v/>
      </c>
      <c r="I32" s="1" t="str">
        <f t="shared" si="5"/>
        <v/>
      </c>
      <c r="J32" s="9" t="str">
        <f t="shared" si="6"/>
        <v/>
      </c>
    </row>
    <row r="33" spans="1:10" ht="16.5" customHeight="1" x14ac:dyDescent="0.2">
      <c r="G33" s="1" t="str">
        <f t="shared" ref="G33" si="7">IF(ISBLANK(B33),"",VLOOKUP(B33,jugadores,22,0))</f>
        <v/>
      </c>
      <c r="H33" s="1" t="str">
        <f t="shared" ref="H33" si="8">IF(ISBLANK(B33),"",VLOOKUP(B33,jugadores,21,0))</f>
        <v/>
      </c>
      <c r="I33" s="1" t="str">
        <f t="shared" ref="I33" si="9">IF(ISBLANK(B33),"",VLOOKUP(B33,jugadores,6,0))</f>
        <v/>
      </c>
      <c r="J33" s="9" t="str">
        <f t="shared" ref="J33" si="10">IFERROR(IF(B33&gt;0,15,""),"")</f>
        <v/>
      </c>
    </row>
    <row r="36" spans="1:10" x14ac:dyDescent="0.2">
      <c r="A36" s="22"/>
      <c r="B36" s="22" t="s">
        <v>12</v>
      </c>
      <c r="C36" s="22"/>
      <c r="D36" s="22"/>
      <c r="E36" s="22"/>
    </row>
  </sheetData>
  <mergeCells count="3">
    <mergeCell ref="A2:F2"/>
    <mergeCell ref="A3:F3"/>
    <mergeCell ref="A4:E4"/>
  </mergeCells>
  <conditionalFormatting sqref="B11:B32">
    <cfRule type="cellIs" dxfId="0" priority="1" operator="equal">
      <formula>0</formula>
    </cfRule>
  </conditionalFormatting>
  <printOptions horizontalCentered="1"/>
  <pageMargins left="0.31527777777777799" right="0.39374999999999999" top="0.905555555555556" bottom="0.39305555555555599" header="0.511811023622047" footer="0.196527777777778"/>
  <pageSetup paperSize="9" orientation="portrait" horizontalDpi="300" verticalDpi="300"/>
  <headerFooter>
    <oddFooter>&amp;L&amp;8Inscripciones &amp;C&amp;"Times New Roman,Normal"- DEPORTE OLÍMPICO -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G24"/>
  <sheetViews>
    <sheetView showGridLines="0" topLeftCell="A4" zoomScaleNormal="100" workbookViewId="0">
      <selection activeCell="C34" sqref="C34"/>
    </sheetView>
  </sheetViews>
  <sheetFormatPr baseColWidth="10" defaultColWidth="11.42578125" defaultRowHeight="12.75" x14ac:dyDescent="0.2"/>
  <cols>
    <col min="1" max="1" width="3.7109375" style="1" customWidth="1"/>
    <col min="2" max="2" width="9.28515625" style="1" customWidth="1"/>
    <col min="3" max="3" width="23.7109375" style="1" customWidth="1"/>
    <col min="4" max="7" width="13" style="1" customWidth="1"/>
    <col min="8" max="16384" width="11.42578125" style="1"/>
  </cols>
  <sheetData>
    <row r="5" spans="1:7" ht="24.75" customHeight="1" x14ac:dyDescent="0.2"/>
    <row r="6" spans="1:7" ht="19.5" customHeight="1" x14ac:dyDescent="0.25">
      <c r="A6" s="32"/>
      <c r="B6" s="32"/>
      <c r="C6" s="32"/>
      <c r="D6" s="32"/>
      <c r="E6" s="32"/>
      <c r="F6" s="32"/>
      <c r="G6" s="32"/>
    </row>
    <row r="7" spans="1:7" ht="18.75" customHeight="1" x14ac:dyDescent="0.25">
      <c r="A7" s="32"/>
      <c r="B7" s="32"/>
      <c r="C7" s="32"/>
      <c r="D7" s="32"/>
      <c r="E7" s="32"/>
      <c r="F7" s="32"/>
      <c r="G7" s="32"/>
    </row>
    <row r="8" spans="1:7" ht="6" customHeight="1" x14ac:dyDescent="0.2">
      <c r="C8" s="2"/>
      <c r="D8" s="3"/>
      <c r="E8" s="3"/>
      <c r="F8" s="4"/>
      <c r="G8" s="4"/>
    </row>
    <row r="9" spans="1:7" ht="6" customHeight="1" x14ac:dyDescent="0.2">
      <c r="C9" s="2"/>
      <c r="D9" s="3"/>
      <c r="E9" s="3"/>
      <c r="F9" s="4"/>
      <c r="G9" s="4"/>
    </row>
    <row r="10" spans="1:7" ht="6" customHeight="1" x14ac:dyDescent="0.2">
      <c r="C10" s="2"/>
      <c r="D10" s="3"/>
      <c r="E10" s="3"/>
      <c r="F10" s="4"/>
      <c r="G10" s="4"/>
    </row>
    <row r="11" spans="1:7" ht="12.75" customHeight="1" x14ac:dyDescent="0.2">
      <c r="A11" s="33" t="s">
        <v>0</v>
      </c>
      <c r="B11" s="33"/>
      <c r="C11" s="33"/>
      <c r="D11" s="33"/>
      <c r="E11" s="33"/>
      <c r="F11" s="33"/>
      <c r="G11" s="33"/>
    </row>
    <row r="12" spans="1:7" x14ac:dyDescent="0.2">
      <c r="A12" s="33"/>
      <c r="B12" s="33"/>
      <c r="C12" s="33"/>
      <c r="D12" s="33"/>
      <c r="E12" s="33"/>
      <c r="F12" s="33"/>
      <c r="G12" s="33"/>
    </row>
    <row r="13" spans="1:7" ht="15.75" customHeight="1" x14ac:dyDescent="0.2">
      <c r="A13" s="34" t="s">
        <v>30</v>
      </c>
      <c r="B13" s="34"/>
      <c r="C13" s="34"/>
      <c r="D13" s="34"/>
      <c r="E13" s="34"/>
      <c r="F13" s="34"/>
      <c r="G13" s="34"/>
    </row>
    <row r="14" spans="1:7" ht="15.75" customHeight="1" x14ac:dyDescent="0.2">
      <c r="A14" s="34"/>
      <c r="B14" s="34"/>
      <c r="C14" s="34"/>
      <c r="D14" s="34"/>
      <c r="E14" s="34"/>
      <c r="F14" s="34"/>
      <c r="G14" s="34"/>
    </row>
    <row r="15" spans="1:7" ht="13.5" customHeight="1" x14ac:dyDescent="0.2"/>
    <row r="16" spans="1:7" s="8" customFormat="1" ht="13.5" thickBot="1" x14ac:dyDescent="0.25">
      <c r="A16" s="5"/>
      <c r="B16" s="6"/>
      <c r="C16" s="6"/>
      <c r="D16" s="6" t="s">
        <v>31</v>
      </c>
      <c r="E16" s="6"/>
      <c r="F16" s="6"/>
      <c r="G16" s="7"/>
    </row>
    <row r="17" spans="1:7" ht="12.75" customHeight="1" x14ac:dyDescent="0.2">
      <c r="A17" s="35" t="s">
        <v>32</v>
      </c>
      <c r="B17" s="35"/>
      <c r="C17" s="35"/>
      <c r="D17" s="35"/>
      <c r="E17" s="35"/>
      <c r="F17" s="35"/>
      <c r="G17" s="35"/>
    </row>
    <row r="18" spans="1:7" ht="12.75" customHeight="1" x14ac:dyDescent="0.2">
      <c r="A18" s="36"/>
      <c r="B18" s="36"/>
      <c r="C18" s="36"/>
      <c r="D18" s="36"/>
      <c r="E18" s="36"/>
      <c r="F18" s="36"/>
      <c r="G18" s="36"/>
    </row>
    <row r="19" spans="1:7" ht="12.75" customHeight="1" x14ac:dyDescent="0.2">
      <c r="A19" s="26" t="s">
        <v>33</v>
      </c>
      <c r="B19" s="27"/>
      <c r="C19" s="27"/>
      <c r="D19" s="27"/>
      <c r="E19" s="27"/>
      <c r="F19" s="27"/>
      <c r="G19" s="28"/>
    </row>
    <row r="20" spans="1:7" x14ac:dyDescent="0.2">
      <c r="A20" s="29"/>
      <c r="B20" s="30"/>
      <c r="C20" s="30"/>
      <c r="D20" s="30"/>
      <c r="E20" s="30"/>
      <c r="F20" s="30"/>
      <c r="G20" s="31"/>
    </row>
    <row r="24" spans="1:7" x14ac:dyDescent="0.2">
      <c r="B24" s="1" t="s">
        <v>34</v>
      </c>
    </row>
  </sheetData>
  <mergeCells count="6">
    <mergeCell ref="A19:G20"/>
    <mergeCell ref="A6:G6"/>
    <mergeCell ref="A7:G7"/>
    <mergeCell ref="A11:G12"/>
    <mergeCell ref="A13:G14"/>
    <mergeCell ref="A17:G18"/>
  </mergeCells>
  <printOptions horizontalCentered="1"/>
  <pageMargins left="0.31527777777777799" right="0.39374999999999999" top="0.31527777777777799" bottom="0.39305555555555599" header="0.511811023622047" footer="0.196527777777778"/>
  <pageSetup paperSize="9" orientation="portrait" horizontalDpi="300" verticalDpi="300"/>
  <headerFooter>
    <oddFooter>&amp;L&amp;8Inscripciones &amp;C&amp;"Times New Roman,Normal"- DEPORTE OLÍMPICO -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7933C"/>
    <pageSetUpPr fitToPage="1"/>
  </sheetPr>
  <dimension ref="A1:K35"/>
  <sheetViews>
    <sheetView showGridLines="0" zoomScale="80" zoomScaleNormal="80" workbookViewId="0">
      <selection activeCell="B9" sqref="B9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3" width="21.7109375" style="1" customWidth="1"/>
    <col min="4" max="4" width="14.7109375" style="1" customWidth="1"/>
    <col min="5" max="5" width="16.140625" style="1" customWidth="1"/>
    <col min="6" max="6" width="1" style="1" customWidth="1"/>
    <col min="7" max="7" width="11.28515625" style="1" customWidth="1"/>
    <col min="8" max="8" width="34.28515625" style="1" customWidth="1"/>
    <col min="9" max="9" width="3.28515625" style="1" customWidth="1"/>
    <col min="10" max="10" width="9.28515625" style="9" customWidth="1"/>
    <col min="11" max="12" width="11.42578125" style="1"/>
    <col min="13" max="13" width="4.7109375" style="1" customWidth="1"/>
    <col min="14" max="16384" width="11.42578125" style="1"/>
  </cols>
  <sheetData>
    <row r="1" spans="1:11" ht="7.5" customHeight="1" x14ac:dyDescent="0.2"/>
    <row r="2" spans="1:11" ht="18.75" customHeight="1" x14ac:dyDescent="0.25">
      <c r="A2" s="37" t="s">
        <v>29</v>
      </c>
      <c r="B2" s="37"/>
      <c r="C2" s="37"/>
      <c r="D2" s="37"/>
      <c r="E2" s="37"/>
      <c r="F2" s="37"/>
    </row>
    <row r="3" spans="1:11" ht="18.75" customHeight="1" x14ac:dyDescent="0.25">
      <c r="A3" s="37" t="s">
        <v>2</v>
      </c>
      <c r="B3" s="37"/>
      <c r="C3" s="37"/>
      <c r="D3" s="37"/>
      <c r="E3" s="37"/>
      <c r="F3" s="37"/>
      <c r="J3" s="10">
        <f>SUM(J9:J176)</f>
        <v>0</v>
      </c>
      <c r="K3" s="11" t="s">
        <v>3</v>
      </c>
    </row>
    <row r="4" spans="1:11" ht="18.75" customHeight="1" x14ac:dyDescent="0.2">
      <c r="A4" s="34" t="s">
        <v>4</v>
      </c>
      <c r="B4" s="34"/>
      <c r="C4" s="34"/>
      <c r="D4" s="34"/>
      <c r="E4" s="34"/>
      <c r="F4" s="11"/>
    </row>
    <row r="5" spans="1:11" ht="6" customHeight="1" x14ac:dyDescent="0.2">
      <c r="C5" s="2"/>
      <c r="D5" s="3"/>
      <c r="E5" s="3"/>
    </row>
    <row r="6" spans="1:11" x14ac:dyDescent="0.2">
      <c r="C6" s="1" t="s">
        <v>5</v>
      </c>
      <c r="D6" s="1" t="s">
        <v>6</v>
      </c>
    </row>
    <row r="7" spans="1:11" ht="18" customHeight="1" x14ac:dyDescent="0.2">
      <c r="B7" s="12" t="s">
        <v>7</v>
      </c>
      <c r="C7" s="13" t="s">
        <v>8</v>
      </c>
      <c r="D7" s="12" t="s">
        <v>9</v>
      </c>
      <c r="E7" s="12" t="s">
        <v>10</v>
      </c>
      <c r="J7" s="14" t="s">
        <v>11</v>
      </c>
    </row>
    <row r="8" spans="1:11" ht="7.5" customHeight="1" x14ac:dyDescent="0.2">
      <c r="B8" s="15"/>
      <c r="C8" s="16"/>
      <c r="D8" s="17"/>
      <c r="E8" s="17"/>
    </row>
    <row r="9" spans="1:11" ht="16.5" customHeight="1" x14ac:dyDescent="0.2">
      <c r="A9" s="18" t="str">
        <f>IF(B9="","",COUNT($B$9:B9))</f>
        <v/>
      </c>
      <c r="B9" s="19"/>
      <c r="C9" s="20" t="str">
        <f t="shared" ref="C9" si="0">IF(ISBLANK(B9),"",VLOOKUP(B9,jugadores,2,0))</f>
        <v/>
      </c>
      <c r="D9" s="21" t="str">
        <f t="shared" ref="D9" si="1">IF(ISBLANK(B9),"",VLOOKUP(B9,jugadores,3,0))</f>
        <v/>
      </c>
      <c r="E9" s="21" t="str">
        <f t="shared" ref="E9" si="2">IF(ISBLANK(B9),"",VLOOKUP(B9,jugadores,4,0))</f>
        <v/>
      </c>
      <c r="F9" s="11"/>
      <c r="G9" s="1" t="str">
        <f t="shared" ref="G9:G31" si="3">IF(ISBLANK(B9),"",VLOOKUP(B9,jugadores,22,0))</f>
        <v/>
      </c>
      <c r="H9" s="1" t="str">
        <f t="shared" ref="H9:H31" si="4">IF(ISBLANK(B9),"",VLOOKUP(B9,jugadores,21,0))</f>
        <v/>
      </c>
      <c r="I9" s="1" t="str">
        <f t="shared" ref="I9:I31" si="5">IF(ISBLANK(B9),"",VLOOKUP(B9,jugadores,6,0))</f>
        <v/>
      </c>
      <c r="J9" s="9" t="str">
        <f t="shared" ref="J9:J31" si="6">IFERROR(IF(B9&gt;0,15,""),"")</f>
        <v/>
      </c>
    </row>
    <row r="10" spans="1:11" ht="16.5" customHeight="1" x14ac:dyDescent="0.2">
      <c r="A10" s="18" t="str">
        <f>IF(B10="","",COUNT($B$9:B10))</f>
        <v/>
      </c>
      <c r="B10" s="19"/>
      <c r="C10" s="20" t="str">
        <f t="shared" ref="C10:C30" si="7">IF(ISBLANK(B10),"",VLOOKUP(B10,jugadores,2,0))</f>
        <v/>
      </c>
      <c r="D10" s="21" t="str">
        <f t="shared" ref="D10:D30" si="8">IF(ISBLANK(B10),"",VLOOKUP(B10,jugadores,3,0))</f>
        <v/>
      </c>
      <c r="E10" s="21" t="str">
        <f t="shared" ref="E10:E30" si="9">IF(ISBLANK(B10),"",VLOOKUP(B10,jugadores,4,0))</f>
        <v/>
      </c>
      <c r="F10" s="11"/>
      <c r="G10" s="1" t="str">
        <f t="shared" ref="G10:G30" si="10">IF(ISBLANK(B10),"",VLOOKUP(B10,jugadores,22,0))</f>
        <v/>
      </c>
      <c r="H10" s="1" t="str">
        <f t="shared" ref="H10:H30" si="11">IF(ISBLANK(B10),"",VLOOKUP(B10,jugadores,21,0))</f>
        <v/>
      </c>
      <c r="I10" s="1" t="str">
        <f t="shared" ref="I10:I30" si="12">IF(ISBLANK(B10),"",VLOOKUP(B10,jugadores,6,0))</f>
        <v/>
      </c>
      <c r="J10" s="9" t="str">
        <f t="shared" ref="J10:J30" si="13">IFERROR(IF(B10&gt;0,15,""),"")</f>
        <v/>
      </c>
    </row>
    <row r="11" spans="1:11" ht="16.5" customHeight="1" x14ac:dyDescent="0.2">
      <c r="A11" s="18" t="str">
        <f>IF(B11="","",COUNT($B$9:B11))</f>
        <v/>
      </c>
      <c r="B11" s="19"/>
      <c r="C11" s="20" t="str">
        <f t="shared" si="7"/>
        <v/>
      </c>
      <c r="D11" s="21" t="str">
        <f t="shared" si="8"/>
        <v/>
      </c>
      <c r="E11" s="21" t="str">
        <f t="shared" si="9"/>
        <v/>
      </c>
      <c r="F11" s="11"/>
      <c r="G11" s="1" t="str">
        <f t="shared" si="10"/>
        <v/>
      </c>
      <c r="H11" s="1" t="str">
        <f t="shared" si="11"/>
        <v/>
      </c>
      <c r="I11" s="1" t="str">
        <f t="shared" si="12"/>
        <v/>
      </c>
      <c r="J11" s="9" t="str">
        <f t="shared" si="13"/>
        <v/>
      </c>
    </row>
    <row r="12" spans="1:11" ht="16.5" customHeight="1" x14ac:dyDescent="0.2">
      <c r="A12" s="18" t="str">
        <f>IF(B12="","",COUNT($B$9:B12))</f>
        <v/>
      </c>
      <c r="B12" s="19"/>
      <c r="C12" s="20" t="str">
        <f t="shared" si="7"/>
        <v/>
      </c>
      <c r="D12" s="21" t="str">
        <f t="shared" si="8"/>
        <v/>
      </c>
      <c r="E12" s="21" t="str">
        <f t="shared" si="9"/>
        <v/>
      </c>
      <c r="F12" s="11"/>
      <c r="G12" s="1" t="str">
        <f t="shared" si="10"/>
        <v/>
      </c>
      <c r="H12" s="1" t="str">
        <f t="shared" si="11"/>
        <v/>
      </c>
      <c r="I12" s="1" t="str">
        <f t="shared" si="12"/>
        <v/>
      </c>
      <c r="J12" s="9" t="str">
        <f t="shared" si="13"/>
        <v/>
      </c>
    </row>
    <row r="13" spans="1:11" ht="16.5" customHeight="1" x14ac:dyDescent="0.2">
      <c r="A13" s="18" t="str">
        <f>IF(B13="","",COUNT($B$9:B13))</f>
        <v/>
      </c>
      <c r="B13" s="19"/>
      <c r="C13" s="20" t="str">
        <f t="shared" si="7"/>
        <v/>
      </c>
      <c r="D13" s="21" t="str">
        <f t="shared" si="8"/>
        <v/>
      </c>
      <c r="E13" s="21" t="str">
        <f t="shared" si="9"/>
        <v/>
      </c>
      <c r="F13" s="11"/>
      <c r="G13" s="1" t="str">
        <f t="shared" si="10"/>
        <v/>
      </c>
      <c r="H13" s="1" t="str">
        <f t="shared" si="11"/>
        <v/>
      </c>
      <c r="I13" s="1" t="str">
        <f t="shared" si="12"/>
        <v/>
      </c>
      <c r="J13" s="9" t="str">
        <f t="shared" si="13"/>
        <v/>
      </c>
    </row>
    <row r="14" spans="1:11" ht="16.5" customHeight="1" x14ac:dyDescent="0.2">
      <c r="A14" s="18" t="str">
        <f>IF(B14="","",COUNT($B$9:B14))</f>
        <v/>
      </c>
      <c r="B14" s="19"/>
      <c r="C14" s="20" t="str">
        <f t="shared" si="7"/>
        <v/>
      </c>
      <c r="D14" s="21" t="str">
        <f t="shared" si="8"/>
        <v/>
      </c>
      <c r="E14" s="21" t="str">
        <f t="shared" si="9"/>
        <v/>
      </c>
      <c r="F14" s="11"/>
      <c r="G14" s="1" t="str">
        <f t="shared" si="10"/>
        <v/>
      </c>
      <c r="H14" s="1" t="str">
        <f t="shared" si="11"/>
        <v/>
      </c>
      <c r="I14" s="1" t="str">
        <f t="shared" si="12"/>
        <v/>
      </c>
      <c r="J14" s="9" t="str">
        <f t="shared" si="13"/>
        <v/>
      </c>
    </row>
    <row r="15" spans="1:11" ht="16.5" customHeight="1" x14ac:dyDescent="0.2">
      <c r="A15" s="18" t="str">
        <f>IF(B15="","",COUNT($B$9:B15))</f>
        <v/>
      </c>
      <c r="B15" s="19"/>
      <c r="C15" s="20" t="str">
        <f t="shared" si="7"/>
        <v/>
      </c>
      <c r="D15" s="21" t="str">
        <f t="shared" si="8"/>
        <v/>
      </c>
      <c r="E15" s="21" t="str">
        <f t="shared" si="9"/>
        <v/>
      </c>
      <c r="F15" s="11"/>
      <c r="G15" s="1" t="str">
        <f t="shared" si="10"/>
        <v/>
      </c>
      <c r="H15" s="1" t="str">
        <f t="shared" si="11"/>
        <v/>
      </c>
      <c r="I15" s="1" t="str">
        <f t="shared" si="12"/>
        <v/>
      </c>
      <c r="J15" s="9" t="str">
        <f t="shared" si="13"/>
        <v/>
      </c>
    </row>
    <row r="16" spans="1:11" ht="16.5" customHeight="1" x14ac:dyDescent="0.2">
      <c r="A16" s="18" t="str">
        <f>IF(B16="","",COUNT($B$9:B16))</f>
        <v/>
      </c>
      <c r="B16" s="19"/>
      <c r="C16" s="20" t="str">
        <f t="shared" si="7"/>
        <v/>
      </c>
      <c r="D16" s="21" t="str">
        <f t="shared" si="8"/>
        <v/>
      </c>
      <c r="E16" s="21" t="str">
        <f t="shared" si="9"/>
        <v/>
      </c>
      <c r="F16" s="11"/>
      <c r="G16" s="1" t="str">
        <f t="shared" si="10"/>
        <v/>
      </c>
      <c r="H16" s="1" t="str">
        <f t="shared" si="11"/>
        <v/>
      </c>
      <c r="I16" s="1" t="str">
        <f t="shared" si="12"/>
        <v/>
      </c>
      <c r="J16" s="9" t="str">
        <f t="shared" si="13"/>
        <v/>
      </c>
    </row>
    <row r="17" spans="1:10" ht="16.5" customHeight="1" x14ac:dyDescent="0.2">
      <c r="A17" s="18" t="str">
        <f>IF(B17="","",COUNT($B$9:B17))</f>
        <v/>
      </c>
      <c r="B17" s="19"/>
      <c r="C17" s="20" t="str">
        <f t="shared" si="7"/>
        <v/>
      </c>
      <c r="D17" s="21" t="str">
        <f t="shared" si="8"/>
        <v/>
      </c>
      <c r="E17" s="21" t="str">
        <f t="shared" si="9"/>
        <v/>
      </c>
      <c r="F17" s="11"/>
      <c r="G17" s="1" t="str">
        <f t="shared" si="10"/>
        <v/>
      </c>
      <c r="H17" s="1" t="str">
        <f t="shared" si="11"/>
        <v/>
      </c>
      <c r="I17" s="1" t="str">
        <f t="shared" si="12"/>
        <v/>
      </c>
      <c r="J17" s="9" t="str">
        <f t="shared" si="13"/>
        <v/>
      </c>
    </row>
    <row r="18" spans="1:10" ht="16.5" customHeight="1" x14ac:dyDescent="0.2">
      <c r="A18" s="18" t="str">
        <f>IF(B18="","",COUNT($B$9:B18))</f>
        <v/>
      </c>
      <c r="B18" s="19"/>
      <c r="C18" s="20" t="str">
        <f t="shared" si="7"/>
        <v/>
      </c>
      <c r="D18" s="21" t="str">
        <f t="shared" si="8"/>
        <v/>
      </c>
      <c r="E18" s="21" t="str">
        <f t="shared" si="9"/>
        <v/>
      </c>
      <c r="F18" s="11"/>
      <c r="G18" s="1" t="str">
        <f t="shared" si="10"/>
        <v/>
      </c>
      <c r="H18" s="1" t="str">
        <f t="shared" si="11"/>
        <v/>
      </c>
      <c r="I18" s="1" t="str">
        <f t="shared" si="12"/>
        <v/>
      </c>
      <c r="J18" s="9" t="str">
        <f t="shared" si="13"/>
        <v/>
      </c>
    </row>
    <row r="19" spans="1:10" ht="16.5" customHeight="1" x14ac:dyDescent="0.2">
      <c r="A19" s="18" t="str">
        <f>IF(B19="","",COUNT($B$9:B19))</f>
        <v/>
      </c>
      <c r="B19" s="19"/>
      <c r="C19" s="20" t="str">
        <f t="shared" si="7"/>
        <v/>
      </c>
      <c r="D19" s="21" t="str">
        <f t="shared" si="8"/>
        <v/>
      </c>
      <c r="E19" s="21" t="str">
        <f t="shared" si="9"/>
        <v/>
      </c>
      <c r="F19" s="11"/>
      <c r="G19" s="1" t="str">
        <f t="shared" si="10"/>
        <v/>
      </c>
      <c r="H19" s="1" t="str">
        <f t="shared" si="11"/>
        <v/>
      </c>
      <c r="I19" s="1" t="str">
        <f t="shared" si="12"/>
        <v/>
      </c>
      <c r="J19" s="9" t="str">
        <f t="shared" si="13"/>
        <v/>
      </c>
    </row>
    <row r="20" spans="1:10" ht="16.5" customHeight="1" x14ac:dyDescent="0.2">
      <c r="A20" s="18" t="str">
        <f>IF(B20="","",COUNT($B$9:B20))</f>
        <v/>
      </c>
      <c r="B20" s="19"/>
      <c r="C20" s="20" t="str">
        <f t="shared" si="7"/>
        <v/>
      </c>
      <c r="D20" s="21" t="str">
        <f t="shared" si="8"/>
        <v/>
      </c>
      <c r="E20" s="21" t="str">
        <f t="shared" si="9"/>
        <v/>
      </c>
      <c r="F20" s="11"/>
      <c r="G20" s="1" t="str">
        <f t="shared" si="10"/>
        <v/>
      </c>
      <c r="H20" s="1" t="str">
        <f t="shared" si="11"/>
        <v/>
      </c>
      <c r="I20" s="1" t="str">
        <f t="shared" si="12"/>
        <v/>
      </c>
      <c r="J20" s="9" t="str">
        <f t="shared" si="13"/>
        <v/>
      </c>
    </row>
    <row r="21" spans="1:10" ht="16.5" customHeight="1" x14ac:dyDescent="0.2">
      <c r="A21" s="18" t="str">
        <f>IF(B21="","",COUNT($B$9:B21))</f>
        <v/>
      </c>
      <c r="B21" s="19"/>
      <c r="C21" s="20" t="str">
        <f t="shared" si="7"/>
        <v/>
      </c>
      <c r="D21" s="21" t="str">
        <f t="shared" si="8"/>
        <v/>
      </c>
      <c r="E21" s="21" t="str">
        <f t="shared" si="9"/>
        <v/>
      </c>
      <c r="F21" s="11"/>
      <c r="G21" s="1" t="str">
        <f t="shared" si="10"/>
        <v/>
      </c>
      <c r="H21" s="1" t="str">
        <f t="shared" si="11"/>
        <v/>
      </c>
      <c r="I21" s="1" t="str">
        <f t="shared" si="12"/>
        <v/>
      </c>
      <c r="J21" s="9" t="str">
        <f t="shared" si="13"/>
        <v/>
      </c>
    </row>
    <row r="22" spans="1:10" ht="16.5" customHeight="1" x14ac:dyDescent="0.2">
      <c r="A22" s="18" t="str">
        <f>IF(B22="","",COUNT($B$9:B22))</f>
        <v/>
      </c>
      <c r="B22" s="19"/>
      <c r="C22" s="20" t="str">
        <f t="shared" si="7"/>
        <v/>
      </c>
      <c r="D22" s="21" t="str">
        <f t="shared" si="8"/>
        <v/>
      </c>
      <c r="E22" s="21" t="str">
        <f t="shared" si="9"/>
        <v/>
      </c>
      <c r="F22" s="11"/>
      <c r="G22" s="1" t="str">
        <f t="shared" si="10"/>
        <v/>
      </c>
      <c r="H22" s="1" t="str">
        <f t="shared" si="11"/>
        <v/>
      </c>
      <c r="I22" s="1" t="str">
        <f t="shared" si="12"/>
        <v/>
      </c>
      <c r="J22" s="9" t="str">
        <f t="shared" si="13"/>
        <v/>
      </c>
    </row>
    <row r="23" spans="1:10" ht="16.5" customHeight="1" x14ac:dyDescent="0.2">
      <c r="A23" s="18" t="str">
        <f>IF(B23="","",COUNT($B$9:B23))</f>
        <v/>
      </c>
      <c r="B23" s="19"/>
      <c r="C23" s="20" t="str">
        <f t="shared" si="7"/>
        <v/>
      </c>
      <c r="D23" s="21" t="str">
        <f t="shared" si="8"/>
        <v/>
      </c>
      <c r="E23" s="21" t="str">
        <f t="shared" si="9"/>
        <v/>
      </c>
      <c r="F23" s="11"/>
      <c r="G23" s="1" t="str">
        <f t="shared" si="10"/>
        <v/>
      </c>
      <c r="H23" s="1" t="str">
        <f t="shared" si="11"/>
        <v/>
      </c>
      <c r="I23" s="1" t="str">
        <f t="shared" si="12"/>
        <v/>
      </c>
      <c r="J23" s="9" t="str">
        <f t="shared" si="13"/>
        <v/>
      </c>
    </row>
    <row r="24" spans="1:10" ht="16.5" customHeight="1" x14ac:dyDescent="0.2">
      <c r="A24" s="18" t="str">
        <f>IF(B24="","",COUNT($B$9:B24))</f>
        <v/>
      </c>
      <c r="B24" s="19"/>
      <c r="C24" s="20" t="str">
        <f t="shared" si="7"/>
        <v/>
      </c>
      <c r="D24" s="21" t="str">
        <f t="shared" si="8"/>
        <v/>
      </c>
      <c r="E24" s="21" t="str">
        <f t="shared" si="9"/>
        <v/>
      </c>
      <c r="F24" s="11"/>
      <c r="G24" s="1" t="str">
        <f t="shared" si="10"/>
        <v/>
      </c>
      <c r="H24" s="1" t="str">
        <f t="shared" si="11"/>
        <v/>
      </c>
      <c r="I24" s="1" t="str">
        <f t="shared" si="12"/>
        <v/>
      </c>
      <c r="J24" s="9" t="str">
        <f t="shared" si="13"/>
        <v/>
      </c>
    </row>
    <row r="25" spans="1:10" ht="16.5" customHeight="1" x14ac:dyDescent="0.2">
      <c r="A25" s="18" t="str">
        <f>IF(B25="","",COUNT($B$9:B25))</f>
        <v/>
      </c>
      <c r="B25" s="19"/>
      <c r="C25" s="20" t="str">
        <f t="shared" si="7"/>
        <v/>
      </c>
      <c r="D25" s="21" t="str">
        <f t="shared" si="8"/>
        <v/>
      </c>
      <c r="E25" s="21" t="str">
        <f t="shared" si="9"/>
        <v/>
      </c>
      <c r="F25" s="11"/>
      <c r="G25" s="1" t="str">
        <f t="shared" si="10"/>
        <v/>
      </c>
      <c r="H25" s="1" t="str">
        <f t="shared" si="11"/>
        <v/>
      </c>
      <c r="I25" s="1" t="str">
        <f t="shared" si="12"/>
        <v/>
      </c>
      <c r="J25" s="9" t="str">
        <f t="shared" si="13"/>
        <v/>
      </c>
    </row>
    <row r="26" spans="1:10" ht="16.5" customHeight="1" x14ac:dyDescent="0.2">
      <c r="A26" s="18" t="str">
        <f>IF(B26="","",COUNT($B$9:B26))</f>
        <v/>
      </c>
      <c r="B26" s="19"/>
      <c r="C26" s="20" t="str">
        <f t="shared" si="7"/>
        <v/>
      </c>
      <c r="D26" s="21" t="str">
        <f t="shared" si="8"/>
        <v/>
      </c>
      <c r="E26" s="21" t="str">
        <f t="shared" si="9"/>
        <v/>
      </c>
      <c r="F26" s="11"/>
      <c r="G26" s="1" t="str">
        <f t="shared" si="10"/>
        <v/>
      </c>
      <c r="H26" s="1" t="str">
        <f t="shared" si="11"/>
        <v/>
      </c>
      <c r="I26" s="1" t="str">
        <f t="shared" si="12"/>
        <v/>
      </c>
      <c r="J26" s="9" t="str">
        <f t="shared" si="13"/>
        <v/>
      </c>
    </row>
    <row r="27" spans="1:10" ht="16.5" customHeight="1" x14ac:dyDescent="0.2">
      <c r="A27" s="18" t="str">
        <f>IF(B27="","",COUNT($B$9:B27))</f>
        <v/>
      </c>
      <c r="B27" s="19"/>
      <c r="C27" s="20" t="str">
        <f t="shared" si="7"/>
        <v/>
      </c>
      <c r="D27" s="21" t="str">
        <f t="shared" si="8"/>
        <v/>
      </c>
      <c r="E27" s="21" t="str">
        <f t="shared" si="9"/>
        <v/>
      </c>
      <c r="F27" s="11"/>
      <c r="G27" s="1" t="str">
        <f t="shared" si="10"/>
        <v/>
      </c>
      <c r="H27" s="1" t="str">
        <f t="shared" si="11"/>
        <v/>
      </c>
      <c r="I27" s="1" t="str">
        <f t="shared" si="12"/>
        <v/>
      </c>
      <c r="J27" s="9" t="str">
        <f t="shared" si="13"/>
        <v/>
      </c>
    </row>
    <row r="28" spans="1:10" ht="16.5" customHeight="1" x14ac:dyDescent="0.2">
      <c r="A28" s="18" t="str">
        <f>IF(B28="","",COUNT($B$9:B28))</f>
        <v/>
      </c>
      <c r="B28" s="19"/>
      <c r="C28" s="20" t="str">
        <f t="shared" si="7"/>
        <v/>
      </c>
      <c r="D28" s="21" t="str">
        <f t="shared" si="8"/>
        <v/>
      </c>
      <c r="E28" s="21" t="str">
        <f t="shared" si="9"/>
        <v/>
      </c>
      <c r="F28" s="11"/>
      <c r="G28" s="1" t="str">
        <f t="shared" si="10"/>
        <v/>
      </c>
      <c r="H28" s="1" t="str">
        <f t="shared" si="11"/>
        <v/>
      </c>
      <c r="I28" s="1" t="str">
        <f t="shared" si="12"/>
        <v/>
      </c>
      <c r="J28" s="9" t="str">
        <f t="shared" si="13"/>
        <v/>
      </c>
    </row>
    <row r="29" spans="1:10" ht="16.5" customHeight="1" x14ac:dyDescent="0.2">
      <c r="A29" s="18" t="str">
        <f>IF(B29="","",COUNT($B$9:B29))</f>
        <v/>
      </c>
      <c r="B29" s="19"/>
      <c r="C29" s="20" t="str">
        <f t="shared" si="7"/>
        <v/>
      </c>
      <c r="D29" s="21" t="str">
        <f t="shared" si="8"/>
        <v/>
      </c>
      <c r="E29" s="21" t="str">
        <f t="shared" si="9"/>
        <v/>
      </c>
      <c r="F29" s="11"/>
      <c r="G29" s="1" t="str">
        <f t="shared" si="10"/>
        <v/>
      </c>
      <c r="H29" s="1" t="str">
        <f t="shared" si="11"/>
        <v/>
      </c>
      <c r="I29" s="1" t="str">
        <f t="shared" si="12"/>
        <v/>
      </c>
      <c r="J29" s="9" t="str">
        <f t="shared" si="13"/>
        <v/>
      </c>
    </row>
    <row r="30" spans="1:10" ht="16.149999999999999" customHeight="1" x14ac:dyDescent="0.2">
      <c r="A30" s="18" t="str">
        <f>IF(B30="","",COUNT($B$9:B30))</f>
        <v/>
      </c>
      <c r="B30" s="19"/>
      <c r="C30" s="20" t="str">
        <f t="shared" si="7"/>
        <v/>
      </c>
      <c r="D30" s="21" t="str">
        <f t="shared" si="8"/>
        <v/>
      </c>
      <c r="E30" s="21" t="str">
        <f t="shared" si="9"/>
        <v/>
      </c>
      <c r="F30" s="11"/>
      <c r="G30" s="1" t="str">
        <f t="shared" si="10"/>
        <v/>
      </c>
      <c r="H30" s="1" t="str">
        <f t="shared" si="11"/>
        <v/>
      </c>
      <c r="I30" s="1" t="str">
        <f t="shared" si="12"/>
        <v/>
      </c>
      <c r="J30" s="9" t="str">
        <f t="shared" si="13"/>
        <v/>
      </c>
    </row>
    <row r="31" spans="1:10" ht="16.5" customHeight="1" x14ac:dyDescent="0.2">
      <c r="G31" s="1" t="str">
        <f t="shared" si="3"/>
        <v/>
      </c>
      <c r="H31" s="1" t="str">
        <f t="shared" si="4"/>
        <v/>
      </c>
      <c r="I31" s="1" t="str">
        <f t="shared" si="5"/>
        <v/>
      </c>
      <c r="J31" s="9" t="str">
        <f t="shared" si="6"/>
        <v/>
      </c>
    </row>
    <row r="34" spans="2:5" x14ac:dyDescent="0.2">
      <c r="B34" s="22" t="s">
        <v>12</v>
      </c>
      <c r="C34" s="22"/>
      <c r="D34" s="22" t="s">
        <v>13</v>
      </c>
      <c r="E34" s="22">
        <v>3</v>
      </c>
    </row>
    <row r="35" spans="2:5" x14ac:dyDescent="0.2">
      <c r="B35" s="22"/>
      <c r="C35" s="22"/>
      <c r="D35" s="22" t="s">
        <v>14</v>
      </c>
      <c r="E35" s="22">
        <v>1</v>
      </c>
    </row>
  </sheetData>
  <mergeCells count="3">
    <mergeCell ref="A2:F2"/>
    <mergeCell ref="A3:F3"/>
    <mergeCell ref="A4:E4"/>
  </mergeCells>
  <conditionalFormatting sqref="B9:B30">
    <cfRule type="cellIs" dxfId="15" priority="4" operator="equal">
      <formula>0</formula>
    </cfRule>
  </conditionalFormatting>
  <printOptions horizontalCentered="1"/>
  <pageMargins left="0.31527777777777799" right="0.39374999999999999" top="0.905555555555556" bottom="0.39305555555555599" header="0.511811023622047" footer="0.196527777777778"/>
  <pageSetup paperSize="9" orientation="portrait" horizontalDpi="300" verticalDpi="300"/>
  <headerFooter>
    <oddFooter>&amp;L&amp;8Inscripciones  &amp;C&amp;"Times New Roman,Normal"- DEPORTE OLÍMPICO -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7933C"/>
    <pageSetUpPr fitToPage="1"/>
  </sheetPr>
  <dimension ref="A1:K32"/>
  <sheetViews>
    <sheetView showGridLines="0" tabSelected="1" zoomScale="80" zoomScaleNormal="80" workbookViewId="0">
      <selection activeCell="B9" sqref="B9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3" width="21.140625" style="1" customWidth="1"/>
    <col min="4" max="4" width="17.7109375" style="1" customWidth="1"/>
    <col min="5" max="5" width="18.140625" style="1" customWidth="1"/>
    <col min="6" max="6" width="1.7109375" style="1" customWidth="1"/>
    <col min="7" max="7" width="11.28515625" style="1" customWidth="1"/>
    <col min="8" max="8" width="28.28515625" style="1" customWidth="1"/>
    <col min="9" max="9" width="6.5703125" style="1" customWidth="1"/>
    <col min="10" max="10" width="11.42578125" style="9"/>
    <col min="11" max="12" width="11.42578125" style="1"/>
    <col min="13" max="13" width="4.7109375" style="1" customWidth="1"/>
    <col min="14" max="16384" width="11.42578125" style="1"/>
  </cols>
  <sheetData>
    <row r="1" spans="1:11" ht="7.5" customHeight="1" x14ac:dyDescent="0.2"/>
    <row r="2" spans="1:11" ht="18.75" customHeight="1" x14ac:dyDescent="0.25">
      <c r="A2" s="37" t="s">
        <v>29</v>
      </c>
      <c r="B2" s="37"/>
      <c r="C2" s="37"/>
      <c r="D2" s="37"/>
      <c r="E2" s="37"/>
      <c r="F2" s="37"/>
    </row>
    <row r="3" spans="1:11" ht="18.75" customHeight="1" x14ac:dyDescent="0.25">
      <c r="A3" s="32" t="s">
        <v>2</v>
      </c>
      <c r="B3" s="32"/>
      <c r="C3" s="32"/>
      <c r="D3" s="32"/>
      <c r="E3" s="32"/>
      <c r="F3" s="32"/>
      <c r="J3" s="10">
        <f>SUM(J9:J180)</f>
        <v>0</v>
      </c>
      <c r="K3" s="11" t="s">
        <v>3</v>
      </c>
    </row>
    <row r="4" spans="1:11" ht="18.75" customHeight="1" x14ac:dyDescent="0.2">
      <c r="A4" s="34" t="s">
        <v>15</v>
      </c>
      <c r="B4" s="34"/>
      <c r="C4" s="34"/>
      <c r="D4" s="34"/>
      <c r="E4" s="34"/>
      <c r="F4" s="11"/>
    </row>
    <row r="5" spans="1:11" ht="6" customHeight="1" x14ac:dyDescent="0.2">
      <c r="C5" s="2"/>
      <c r="D5" s="3"/>
      <c r="E5" s="3"/>
    </row>
    <row r="6" spans="1:11" x14ac:dyDescent="0.2">
      <c r="C6" s="1" t="s">
        <v>16</v>
      </c>
      <c r="D6" s="1" t="s">
        <v>6</v>
      </c>
    </row>
    <row r="7" spans="1:11" ht="18" customHeight="1" x14ac:dyDescent="0.2">
      <c r="B7" s="12" t="s">
        <v>7</v>
      </c>
      <c r="C7" s="13" t="s">
        <v>8</v>
      </c>
      <c r="D7" s="12" t="s">
        <v>9</v>
      </c>
      <c r="E7" s="12" t="s">
        <v>10</v>
      </c>
      <c r="J7" s="14" t="s">
        <v>11</v>
      </c>
    </row>
    <row r="8" spans="1:11" ht="7.5" customHeight="1" x14ac:dyDescent="0.2">
      <c r="B8" s="15"/>
      <c r="C8" s="16"/>
      <c r="D8" s="17"/>
      <c r="E8" s="17"/>
    </row>
    <row r="9" spans="1:11" ht="16.5" customHeight="1" x14ac:dyDescent="0.2">
      <c r="A9" s="18" t="str">
        <f>IF(B9="","",COUNT($B$9:B9))</f>
        <v/>
      </c>
      <c r="B9" s="19"/>
      <c r="C9" s="20" t="str">
        <f t="shared" ref="C9:C27" si="0">IF(ISBLANK(B9),"",VLOOKUP(B9,jugadores,2,0))</f>
        <v/>
      </c>
      <c r="D9" s="21" t="str">
        <f t="shared" ref="D9:D27" si="1">IF(ISBLANK(B9),"",VLOOKUP(B9,jugadores,3,0))</f>
        <v/>
      </c>
      <c r="E9" s="21" t="str">
        <f t="shared" ref="E9:E27" si="2">IF(ISBLANK(B9),"",VLOOKUP(B9,jugadores,4,0))</f>
        <v/>
      </c>
      <c r="F9" s="11"/>
      <c r="G9" s="1" t="str">
        <f t="shared" ref="G9:G27" si="3">IF(ISBLANK(B9),"",VLOOKUP(B9,jugadores,22,0))</f>
        <v/>
      </c>
      <c r="H9" s="1" t="str">
        <f t="shared" ref="H9:H27" si="4">IF(ISBLANK(B9),"",VLOOKUP(B9,jugadores,21,0))</f>
        <v/>
      </c>
      <c r="I9" s="1" t="str">
        <f t="shared" ref="I9:I27" si="5">IF(ISBLANK(B9),"",VLOOKUP(B9,jugadores,6,0))</f>
        <v/>
      </c>
      <c r="J9" s="9" t="str">
        <f t="shared" ref="J9:J27" si="6">IFERROR(IF(B9&gt;0,15,""),"")</f>
        <v/>
      </c>
    </row>
    <row r="10" spans="1:11" ht="16.5" customHeight="1" x14ac:dyDescent="0.2">
      <c r="A10" s="18" t="str">
        <f>IF(B10="","",COUNT($B$9:B10))</f>
        <v/>
      </c>
      <c r="B10" s="19"/>
      <c r="C10" s="20" t="str">
        <f t="shared" si="0"/>
        <v/>
      </c>
      <c r="D10" s="21" t="str">
        <f t="shared" si="1"/>
        <v/>
      </c>
      <c r="E10" s="21" t="str">
        <f t="shared" si="2"/>
        <v/>
      </c>
      <c r="F10" s="11"/>
      <c r="G10" s="1" t="str">
        <f t="shared" si="3"/>
        <v/>
      </c>
      <c r="H10" s="1" t="str">
        <f t="shared" si="4"/>
        <v/>
      </c>
      <c r="I10" s="1" t="str">
        <f t="shared" si="5"/>
        <v/>
      </c>
      <c r="J10" s="9" t="str">
        <f t="shared" si="6"/>
        <v/>
      </c>
    </row>
    <row r="11" spans="1:11" ht="16.5" customHeight="1" x14ac:dyDescent="0.2">
      <c r="A11" s="18" t="str">
        <f>IF(B11="","",COUNT($B$9:B11))</f>
        <v/>
      </c>
      <c r="B11" s="19"/>
      <c r="C11" s="20" t="str">
        <f t="shared" si="0"/>
        <v/>
      </c>
      <c r="D11" s="21" t="str">
        <f t="shared" si="1"/>
        <v/>
      </c>
      <c r="E11" s="21" t="str">
        <f t="shared" si="2"/>
        <v/>
      </c>
      <c r="F11" s="11"/>
      <c r="G11" s="1" t="str">
        <f t="shared" si="3"/>
        <v/>
      </c>
      <c r="H11" s="1" t="str">
        <f t="shared" si="4"/>
        <v/>
      </c>
      <c r="I11" s="1" t="str">
        <f t="shared" si="5"/>
        <v/>
      </c>
      <c r="J11" s="9" t="str">
        <f t="shared" si="6"/>
        <v/>
      </c>
    </row>
    <row r="12" spans="1:11" ht="16.5" customHeight="1" x14ac:dyDescent="0.2">
      <c r="A12" s="18" t="str">
        <f>IF(B12="","",COUNT($B$9:B12))</f>
        <v/>
      </c>
      <c r="B12" s="19"/>
      <c r="C12" s="20" t="str">
        <f t="shared" si="0"/>
        <v/>
      </c>
      <c r="D12" s="21" t="str">
        <f t="shared" si="1"/>
        <v/>
      </c>
      <c r="E12" s="21" t="str">
        <f t="shared" si="2"/>
        <v/>
      </c>
      <c r="F12" s="11"/>
      <c r="G12" s="1" t="str">
        <f t="shared" si="3"/>
        <v/>
      </c>
      <c r="H12" s="1" t="str">
        <f t="shared" si="4"/>
        <v/>
      </c>
      <c r="I12" s="1" t="str">
        <f t="shared" si="5"/>
        <v/>
      </c>
      <c r="J12" s="9" t="str">
        <f t="shared" si="6"/>
        <v/>
      </c>
    </row>
    <row r="13" spans="1:11" ht="16.5" customHeight="1" x14ac:dyDescent="0.2">
      <c r="A13" s="18" t="str">
        <f>IF(B13="","",COUNT($B$9:B13))</f>
        <v/>
      </c>
      <c r="B13" s="19"/>
      <c r="C13" s="20" t="str">
        <f t="shared" si="0"/>
        <v/>
      </c>
      <c r="D13" s="21" t="str">
        <f t="shared" si="1"/>
        <v/>
      </c>
      <c r="E13" s="21" t="str">
        <f t="shared" si="2"/>
        <v/>
      </c>
      <c r="F13" s="11"/>
      <c r="G13" s="1" t="str">
        <f t="shared" si="3"/>
        <v/>
      </c>
      <c r="H13" s="1" t="str">
        <f t="shared" si="4"/>
        <v/>
      </c>
      <c r="I13" s="1" t="str">
        <f t="shared" si="5"/>
        <v/>
      </c>
      <c r="J13" s="9" t="str">
        <f t="shared" si="6"/>
        <v/>
      </c>
    </row>
    <row r="14" spans="1:11" ht="16.5" customHeight="1" x14ac:dyDescent="0.2">
      <c r="A14" s="18" t="str">
        <f>IF(B14="","",COUNT($B$9:B14))</f>
        <v/>
      </c>
      <c r="B14" s="19"/>
      <c r="C14" s="20" t="str">
        <f t="shared" si="0"/>
        <v/>
      </c>
      <c r="D14" s="21" t="str">
        <f t="shared" si="1"/>
        <v/>
      </c>
      <c r="E14" s="21" t="str">
        <f t="shared" si="2"/>
        <v/>
      </c>
      <c r="F14" s="11"/>
      <c r="G14" s="1" t="str">
        <f t="shared" si="3"/>
        <v/>
      </c>
      <c r="H14" s="1" t="str">
        <f t="shared" si="4"/>
        <v/>
      </c>
      <c r="I14" s="1" t="str">
        <f t="shared" si="5"/>
        <v/>
      </c>
      <c r="J14" s="9" t="str">
        <f t="shared" si="6"/>
        <v/>
      </c>
    </row>
    <row r="15" spans="1:11" ht="16.5" customHeight="1" x14ac:dyDescent="0.2">
      <c r="A15" s="18" t="str">
        <f>IF(B15="","",COUNT($B$9:B15))</f>
        <v/>
      </c>
      <c r="B15" s="19"/>
      <c r="C15" s="20" t="str">
        <f t="shared" si="0"/>
        <v/>
      </c>
      <c r="D15" s="21" t="str">
        <f t="shared" si="1"/>
        <v/>
      </c>
      <c r="E15" s="21" t="str">
        <f t="shared" si="2"/>
        <v/>
      </c>
      <c r="F15" s="11"/>
      <c r="G15" s="1" t="str">
        <f t="shared" si="3"/>
        <v/>
      </c>
      <c r="H15" s="1" t="str">
        <f t="shared" si="4"/>
        <v/>
      </c>
      <c r="I15" s="1" t="str">
        <f t="shared" si="5"/>
        <v/>
      </c>
      <c r="J15" s="9" t="str">
        <f t="shared" si="6"/>
        <v/>
      </c>
    </row>
    <row r="16" spans="1:11" ht="16.5" customHeight="1" x14ac:dyDescent="0.2">
      <c r="A16" s="18" t="str">
        <f>IF(B16="","",COUNT($B$9:B16))</f>
        <v/>
      </c>
      <c r="B16" s="19"/>
      <c r="C16" s="20" t="str">
        <f t="shared" si="0"/>
        <v/>
      </c>
      <c r="D16" s="21" t="str">
        <f t="shared" si="1"/>
        <v/>
      </c>
      <c r="E16" s="21" t="str">
        <f t="shared" si="2"/>
        <v/>
      </c>
      <c r="F16" s="11"/>
      <c r="G16" s="1" t="str">
        <f t="shared" si="3"/>
        <v/>
      </c>
      <c r="H16" s="1" t="str">
        <f t="shared" si="4"/>
        <v/>
      </c>
      <c r="I16" s="1" t="str">
        <f t="shared" si="5"/>
        <v/>
      </c>
      <c r="J16" s="9" t="str">
        <f t="shared" si="6"/>
        <v/>
      </c>
    </row>
    <row r="17" spans="1:10" ht="16.5" customHeight="1" x14ac:dyDescent="0.2">
      <c r="A17" s="18" t="str">
        <f>IF(B17="","",COUNT($B$9:B17))</f>
        <v/>
      </c>
      <c r="B17" s="19"/>
      <c r="C17" s="20" t="str">
        <f t="shared" si="0"/>
        <v/>
      </c>
      <c r="D17" s="21" t="str">
        <f t="shared" si="1"/>
        <v/>
      </c>
      <c r="E17" s="21" t="str">
        <f t="shared" si="2"/>
        <v/>
      </c>
      <c r="F17" s="11"/>
      <c r="G17" s="1" t="str">
        <f t="shared" si="3"/>
        <v/>
      </c>
      <c r="H17" s="1" t="str">
        <f t="shared" si="4"/>
        <v/>
      </c>
      <c r="I17" s="1" t="str">
        <f t="shared" si="5"/>
        <v/>
      </c>
      <c r="J17" s="9" t="str">
        <f t="shared" si="6"/>
        <v/>
      </c>
    </row>
    <row r="18" spans="1:10" ht="16.5" customHeight="1" x14ac:dyDescent="0.2">
      <c r="A18" s="18" t="str">
        <f>IF(B18="","",COUNT($B$9:B18))</f>
        <v/>
      </c>
      <c r="B18" s="19"/>
      <c r="C18" s="20" t="str">
        <f t="shared" si="0"/>
        <v/>
      </c>
      <c r="D18" s="21" t="str">
        <f t="shared" si="1"/>
        <v/>
      </c>
      <c r="E18" s="21" t="str">
        <f t="shared" si="2"/>
        <v/>
      </c>
      <c r="F18" s="11"/>
      <c r="G18" s="1" t="str">
        <f t="shared" si="3"/>
        <v/>
      </c>
      <c r="H18" s="1" t="str">
        <f t="shared" si="4"/>
        <v/>
      </c>
      <c r="I18" s="1" t="str">
        <f t="shared" si="5"/>
        <v/>
      </c>
      <c r="J18" s="9" t="str">
        <f t="shared" si="6"/>
        <v/>
      </c>
    </row>
    <row r="19" spans="1:10" ht="16.5" customHeight="1" x14ac:dyDescent="0.2">
      <c r="A19" s="18" t="str">
        <f>IF(B19="","",COUNT($B$9:B19))</f>
        <v/>
      </c>
      <c r="B19" s="19"/>
      <c r="C19" s="20" t="str">
        <f t="shared" si="0"/>
        <v/>
      </c>
      <c r="D19" s="21" t="str">
        <f t="shared" si="1"/>
        <v/>
      </c>
      <c r="E19" s="21" t="str">
        <f t="shared" si="2"/>
        <v/>
      </c>
      <c r="F19" s="11"/>
      <c r="G19" s="1" t="str">
        <f t="shared" si="3"/>
        <v/>
      </c>
      <c r="H19" s="1" t="str">
        <f t="shared" si="4"/>
        <v/>
      </c>
      <c r="I19" s="1" t="str">
        <f t="shared" si="5"/>
        <v/>
      </c>
      <c r="J19" s="9" t="str">
        <f t="shared" si="6"/>
        <v/>
      </c>
    </row>
    <row r="20" spans="1:10" ht="16.5" customHeight="1" x14ac:dyDescent="0.2">
      <c r="A20" s="18" t="str">
        <f>IF(B20="","",COUNT($B$9:B20))</f>
        <v/>
      </c>
      <c r="B20" s="19"/>
      <c r="C20" s="20" t="str">
        <f t="shared" si="0"/>
        <v/>
      </c>
      <c r="D20" s="21" t="str">
        <f t="shared" si="1"/>
        <v/>
      </c>
      <c r="E20" s="21" t="str">
        <f t="shared" si="2"/>
        <v/>
      </c>
      <c r="F20" s="11"/>
      <c r="G20" s="1" t="str">
        <f t="shared" si="3"/>
        <v/>
      </c>
      <c r="H20" s="1" t="str">
        <f t="shared" si="4"/>
        <v/>
      </c>
      <c r="I20" s="1" t="str">
        <f t="shared" si="5"/>
        <v/>
      </c>
      <c r="J20" s="9" t="str">
        <f t="shared" si="6"/>
        <v/>
      </c>
    </row>
    <row r="21" spans="1:10" ht="16.5" customHeight="1" x14ac:dyDescent="0.2">
      <c r="A21" s="18" t="str">
        <f>IF(B21="","",COUNT($B$9:B21))</f>
        <v/>
      </c>
      <c r="B21" s="19"/>
      <c r="C21" s="20" t="str">
        <f t="shared" si="0"/>
        <v/>
      </c>
      <c r="D21" s="21" t="str">
        <f t="shared" si="1"/>
        <v/>
      </c>
      <c r="E21" s="21" t="str">
        <f t="shared" si="2"/>
        <v/>
      </c>
      <c r="F21" s="11"/>
      <c r="G21" s="1" t="str">
        <f t="shared" si="3"/>
        <v/>
      </c>
      <c r="H21" s="1" t="str">
        <f t="shared" si="4"/>
        <v/>
      </c>
      <c r="I21" s="1" t="str">
        <f t="shared" si="5"/>
        <v/>
      </c>
      <c r="J21" s="9" t="str">
        <f t="shared" si="6"/>
        <v/>
      </c>
    </row>
    <row r="22" spans="1:10" ht="16.5" customHeight="1" x14ac:dyDescent="0.2">
      <c r="A22" s="18" t="str">
        <f>IF(B22="","",COUNT($B$9:B22))</f>
        <v/>
      </c>
      <c r="B22" s="19"/>
      <c r="C22" s="20" t="str">
        <f t="shared" si="0"/>
        <v/>
      </c>
      <c r="D22" s="21" t="str">
        <f t="shared" si="1"/>
        <v/>
      </c>
      <c r="E22" s="21" t="str">
        <f t="shared" si="2"/>
        <v/>
      </c>
      <c r="F22" s="11"/>
      <c r="G22" s="1" t="str">
        <f t="shared" si="3"/>
        <v/>
      </c>
      <c r="H22" s="1" t="str">
        <f t="shared" si="4"/>
        <v/>
      </c>
      <c r="I22" s="1" t="str">
        <f t="shared" si="5"/>
        <v/>
      </c>
      <c r="J22" s="9" t="str">
        <f t="shared" si="6"/>
        <v/>
      </c>
    </row>
    <row r="23" spans="1:10" ht="16.5" customHeight="1" x14ac:dyDescent="0.2">
      <c r="A23" s="18" t="str">
        <f>IF(B23="","",COUNT($B$9:B23))</f>
        <v/>
      </c>
      <c r="B23" s="19"/>
      <c r="C23" s="20" t="str">
        <f t="shared" si="0"/>
        <v/>
      </c>
      <c r="D23" s="21" t="str">
        <f t="shared" si="1"/>
        <v/>
      </c>
      <c r="E23" s="21" t="str">
        <f t="shared" si="2"/>
        <v/>
      </c>
      <c r="F23" s="11"/>
      <c r="G23" s="1" t="str">
        <f t="shared" si="3"/>
        <v/>
      </c>
      <c r="H23" s="1" t="str">
        <f t="shared" si="4"/>
        <v/>
      </c>
      <c r="I23" s="1" t="str">
        <f t="shared" si="5"/>
        <v/>
      </c>
      <c r="J23" s="9" t="str">
        <f t="shared" si="6"/>
        <v/>
      </c>
    </row>
    <row r="24" spans="1:10" ht="16.5" customHeight="1" x14ac:dyDescent="0.2">
      <c r="A24" s="18" t="str">
        <f>IF(B24="","",COUNT($B$9:B24))</f>
        <v/>
      </c>
      <c r="B24" s="19"/>
      <c r="C24" s="20" t="str">
        <f t="shared" si="0"/>
        <v/>
      </c>
      <c r="D24" s="21" t="str">
        <f t="shared" si="1"/>
        <v/>
      </c>
      <c r="E24" s="21" t="str">
        <f t="shared" si="2"/>
        <v/>
      </c>
      <c r="F24" s="11"/>
      <c r="G24" s="1" t="str">
        <f t="shared" si="3"/>
        <v/>
      </c>
      <c r="H24" s="1" t="str">
        <f t="shared" si="4"/>
        <v/>
      </c>
      <c r="I24" s="1" t="str">
        <f t="shared" si="5"/>
        <v/>
      </c>
      <c r="J24" s="9" t="str">
        <f t="shared" si="6"/>
        <v/>
      </c>
    </row>
    <row r="25" spans="1:10" ht="16.5" customHeight="1" x14ac:dyDescent="0.2">
      <c r="A25" s="18" t="str">
        <f>IF(B25="","",COUNT($B$9:B25))</f>
        <v/>
      </c>
      <c r="B25" s="19"/>
      <c r="C25" s="20" t="str">
        <f t="shared" si="0"/>
        <v/>
      </c>
      <c r="D25" s="21" t="str">
        <f t="shared" si="1"/>
        <v/>
      </c>
      <c r="E25" s="21" t="str">
        <f t="shared" si="2"/>
        <v/>
      </c>
      <c r="F25" s="11"/>
      <c r="G25" s="1" t="str">
        <f t="shared" si="3"/>
        <v/>
      </c>
      <c r="H25" s="1" t="str">
        <f t="shared" si="4"/>
        <v/>
      </c>
      <c r="I25" s="1" t="str">
        <f t="shared" si="5"/>
        <v/>
      </c>
      <c r="J25" s="9" t="str">
        <f t="shared" si="6"/>
        <v/>
      </c>
    </row>
    <row r="26" spans="1:10" ht="16.5" customHeight="1" x14ac:dyDescent="0.2">
      <c r="A26" s="18" t="str">
        <f>IF(B26="","",COUNT($B$9:B26))</f>
        <v/>
      </c>
      <c r="B26" s="19"/>
      <c r="C26" s="20" t="str">
        <f t="shared" si="0"/>
        <v/>
      </c>
      <c r="D26" s="21" t="str">
        <f t="shared" si="1"/>
        <v/>
      </c>
      <c r="E26" s="21" t="str">
        <f t="shared" si="2"/>
        <v/>
      </c>
      <c r="F26" s="11"/>
      <c r="G26" s="1" t="str">
        <f t="shared" si="3"/>
        <v/>
      </c>
      <c r="H26" s="1" t="str">
        <f t="shared" si="4"/>
        <v/>
      </c>
      <c r="I26" s="1" t="str">
        <f t="shared" si="5"/>
        <v/>
      </c>
      <c r="J26" s="9" t="str">
        <f t="shared" si="6"/>
        <v/>
      </c>
    </row>
    <row r="27" spans="1:10" ht="16.5" customHeight="1" x14ac:dyDescent="0.2">
      <c r="A27" s="18" t="str">
        <f>IF(B27="","",COUNT($B$9:B27))</f>
        <v/>
      </c>
      <c r="B27" s="19"/>
      <c r="C27" s="20" t="str">
        <f t="shared" si="0"/>
        <v/>
      </c>
      <c r="D27" s="21" t="str">
        <f t="shared" si="1"/>
        <v/>
      </c>
      <c r="E27" s="21" t="str">
        <f t="shared" si="2"/>
        <v/>
      </c>
      <c r="F27" s="11"/>
      <c r="G27" s="1" t="str">
        <f t="shared" si="3"/>
        <v/>
      </c>
      <c r="H27" s="1" t="str">
        <f t="shared" si="4"/>
        <v/>
      </c>
      <c r="I27" s="1" t="str">
        <f t="shared" si="5"/>
        <v/>
      </c>
      <c r="J27" s="9" t="str">
        <f t="shared" si="6"/>
        <v/>
      </c>
    </row>
    <row r="28" spans="1:10" ht="16.5" customHeight="1" x14ac:dyDescent="0.2">
      <c r="A28" s="18" t="str">
        <f>IF(B28="","",COUNT($B$9:B28))</f>
        <v/>
      </c>
      <c r="B28" s="19"/>
      <c r="C28" s="20" t="str">
        <f t="shared" ref="C28:C29" si="7">IF(ISBLANK(B28),"",VLOOKUP(B28,jugadores,2,0))</f>
        <v/>
      </c>
      <c r="D28" s="21" t="str">
        <f t="shared" ref="D28:D29" si="8">IF(ISBLANK(B28),"",VLOOKUP(B28,jugadores,3,0))</f>
        <v/>
      </c>
      <c r="E28" s="21" t="str">
        <f t="shared" ref="E28:E29" si="9">IF(ISBLANK(B28),"",VLOOKUP(B28,jugadores,4,0))</f>
        <v/>
      </c>
      <c r="F28" s="11"/>
      <c r="G28" s="1" t="str">
        <f t="shared" ref="G28:G29" si="10">IF(ISBLANK(B28),"",VLOOKUP(B28,jugadores,22,0))</f>
        <v/>
      </c>
      <c r="H28" s="1" t="str">
        <f t="shared" ref="H28:H29" si="11">IF(ISBLANK(B28),"",VLOOKUP(B28,jugadores,21,0))</f>
        <v/>
      </c>
      <c r="I28" s="1" t="str">
        <f t="shared" ref="I28:I29" si="12">IF(ISBLANK(B28),"",VLOOKUP(B28,jugadores,6,0))</f>
        <v/>
      </c>
      <c r="J28" s="9" t="str">
        <f t="shared" ref="J28:J29" si="13">IFERROR(IF(B28&gt;0,15,""),"")</f>
        <v/>
      </c>
    </row>
    <row r="29" spans="1:10" x14ac:dyDescent="0.2">
      <c r="A29" s="18" t="str">
        <f>IF(B29="","",COUNT($B$9:B29))</f>
        <v/>
      </c>
      <c r="B29" s="19"/>
      <c r="C29" s="20" t="str">
        <f t="shared" si="7"/>
        <v/>
      </c>
      <c r="D29" s="21" t="str">
        <f t="shared" si="8"/>
        <v/>
      </c>
      <c r="E29" s="21" t="str">
        <f t="shared" si="9"/>
        <v/>
      </c>
      <c r="F29" s="11"/>
      <c r="G29" s="1" t="str">
        <f t="shared" si="10"/>
        <v/>
      </c>
      <c r="H29" s="1" t="str">
        <f t="shared" si="11"/>
        <v/>
      </c>
      <c r="I29" s="1" t="str">
        <f t="shared" si="12"/>
        <v/>
      </c>
      <c r="J29" s="9" t="str">
        <f t="shared" si="13"/>
        <v/>
      </c>
    </row>
    <row r="31" spans="1:10" x14ac:dyDescent="0.2">
      <c r="B31" s="22" t="s">
        <v>12</v>
      </c>
      <c r="C31" s="22"/>
      <c r="D31" s="22" t="s">
        <v>13</v>
      </c>
      <c r="E31" s="22">
        <v>2</v>
      </c>
    </row>
    <row r="32" spans="1:10" x14ac:dyDescent="0.2">
      <c r="B32" s="22"/>
      <c r="C32" s="22"/>
      <c r="D32" s="22" t="s">
        <v>14</v>
      </c>
      <c r="E32" s="22">
        <v>2</v>
      </c>
    </row>
  </sheetData>
  <mergeCells count="3">
    <mergeCell ref="A2:F2"/>
    <mergeCell ref="A3:F3"/>
    <mergeCell ref="A4:E4"/>
  </mergeCells>
  <conditionalFormatting sqref="B9:B29">
    <cfRule type="cellIs" dxfId="14" priority="1" operator="equal">
      <formula>0</formula>
    </cfRule>
  </conditionalFormatting>
  <printOptions horizontalCentered="1"/>
  <pageMargins left="0.31527777777777799" right="0.39374999999999999" top="0.905555555555556" bottom="0.39305555555555599" header="0.511811023622047" footer="0.196527777777778"/>
  <pageSetup paperSize="9" scale="85" orientation="portrait" horizontalDpi="300" verticalDpi="300" r:id="rId1"/>
  <headerFooter>
    <oddFooter>&amp;L&amp;8Inscripciones  &amp;C&amp;"Times New Roman,Normal"- DEPORTE OLÍMPICO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7933C"/>
    <pageSetUpPr fitToPage="1"/>
  </sheetPr>
  <dimension ref="A1:K36"/>
  <sheetViews>
    <sheetView showGridLines="0" zoomScale="80" zoomScaleNormal="80" workbookViewId="0">
      <selection activeCell="B10" sqref="B10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3" width="20.5703125" style="1" customWidth="1"/>
    <col min="4" max="4" width="14.7109375" style="1" customWidth="1"/>
    <col min="5" max="5" width="15.28515625" style="1" customWidth="1"/>
    <col min="6" max="6" width="2" style="1" customWidth="1"/>
    <col min="7" max="7" width="11.28515625" style="1" customWidth="1"/>
    <col min="8" max="8" width="12.140625" style="1" customWidth="1"/>
    <col min="9" max="9" width="3.42578125" style="1" customWidth="1"/>
    <col min="10" max="10" width="11.42578125" style="9"/>
    <col min="11" max="12" width="11.42578125" style="1"/>
    <col min="13" max="13" width="4.7109375" style="1" customWidth="1"/>
    <col min="14" max="16384" width="11.42578125" style="1"/>
  </cols>
  <sheetData>
    <row r="1" spans="1:11" ht="7.5" customHeight="1" x14ac:dyDescent="0.2"/>
    <row r="2" spans="1:11" ht="18.75" customHeight="1" x14ac:dyDescent="0.25">
      <c r="A2" s="37" t="s">
        <v>29</v>
      </c>
      <c r="B2" s="37"/>
      <c r="C2" s="37"/>
      <c r="D2" s="37"/>
      <c r="E2" s="37"/>
      <c r="F2" s="37"/>
    </row>
    <row r="3" spans="1:11" ht="18.75" customHeight="1" x14ac:dyDescent="0.25">
      <c r="A3" s="32" t="s">
        <v>2</v>
      </c>
      <c r="B3" s="32"/>
      <c r="C3" s="32"/>
      <c r="D3" s="32"/>
      <c r="E3" s="32"/>
      <c r="F3" s="32"/>
      <c r="J3" s="10">
        <f>SUM(J10:J195)</f>
        <v>0</v>
      </c>
      <c r="K3" s="11" t="s">
        <v>3</v>
      </c>
    </row>
    <row r="4" spans="1:11" ht="18.75" customHeight="1" x14ac:dyDescent="0.2">
      <c r="A4" s="34" t="s">
        <v>17</v>
      </c>
      <c r="B4" s="34"/>
      <c r="C4" s="34"/>
      <c r="D4" s="34"/>
      <c r="E4" s="34"/>
      <c r="F4" s="11"/>
    </row>
    <row r="5" spans="1:11" ht="6" customHeight="1" x14ac:dyDescent="0.2">
      <c r="C5" s="2"/>
      <c r="D5" s="3"/>
      <c r="E5" s="3"/>
    </row>
    <row r="6" spans="1:11" x14ac:dyDescent="0.2">
      <c r="C6" s="1" t="s">
        <v>16</v>
      </c>
      <c r="D6" s="1" t="s">
        <v>6</v>
      </c>
    </row>
    <row r="8" spans="1:11" ht="18" customHeight="1" x14ac:dyDescent="0.2">
      <c r="B8" s="12" t="s">
        <v>7</v>
      </c>
      <c r="C8" s="13" t="s">
        <v>8</v>
      </c>
      <c r="D8" s="12" t="s">
        <v>9</v>
      </c>
      <c r="E8" s="12" t="s">
        <v>10</v>
      </c>
      <c r="J8" s="14" t="s">
        <v>11</v>
      </c>
    </row>
    <row r="9" spans="1:11" ht="7.5" customHeight="1" x14ac:dyDescent="0.2">
      <c r="B9" s="15"/>
      <c r="C9" s="16"/>
      <c r="D9" s="17"/>
      <c r="E9" s="17"/>
    </row>
    <row r="10" spans="1:11" ht="16.5" customHeight="1" x14ac:dyDescent="0.2">
      <c r="A10" s="18" t="str">
        <f>IF(B10="","",COUNT($B$9:B10))</f>
        <v/>
      </c>
      <c r="B10" s="19"/>
      <c r="C10" s="20" t="str">
        <f t="shared" ref="C10:C28" si="0">IF(ISBLANK(B10),"",VLOOKUP(B10,jugadores,2,0))</f>
        <v/>
      </c>
      <c r="D10" s="21" t="str">
        <f t="shared" ref="D10:D28" si="1">IF(ISBLANK(B10),"",VLOOKUP(B10,jugadores,3,0))</f>
        <v/>
      </c>
      <c r="E10" s="21" t="str">
        <f t="shared" ref="E10:E28" si="2">IF(ISBLANK(B10),"",VLOOKUP(B10,jugadores,4,0))</f>
        <v/>
      </c>
      <c r="F10" s="11"/>
      <c r="G10" s="1" t="str">
        <f t="shared" ref="G10:G28" si="3">IF(ISBLANK(B10),"",VLOOKUP(B10,jugadores,22,0))</f>
        <v/>
      </c>
      <c r="H10" s="1" t="str">
        <f t="shared" ref="H10:H28" si="4">IF(ISBLANK(B10),"",VLOOKUP(B10,jugadores,21,0))</f>
        <v/>
      </c>
      <c r="I10" s="1" t="str">
        <f t="shared" ref="I10:I28" si="5">IF(ISBLANK(B10),"",VLOOKUP(B10,jugadores,6,0))</f>
        <v/>
      </c>
      <c r="J10" s="9" t="str">
        <f t="shared" ref="J10:J28" si="6">IFERROR(IF(B10&gt;0,15,""),"")</f>
        <v/>
      </c>
    </row>
    <row r="11" spans="1:11" ht="16.5" customHeight="1" x14ac:dyDescent="0.2">
      <c r="A11" s="18" t="str">
        <f>IF(B11="","",COUNT($B$9:B11))</f>
        <v/>
      </c>
      <c r="B11" s="19"/>
      <c r="C11" s="20" t="str">
        <f t="shared" si="0"/>
        <v/>
      </c>
      <c r="D11" s="21" t="str">
        <f t="shared" si="1"/>
        <v/>
      </c>
      <c r="E11" s="21" t="str">
        <f t="shared" si="2"/>
        <v/>
      </c>
      <c r="F11" s="11"/>
      <c r="G11" s="1" t="str">
        <f t="shared" si="3"/>
        <v/>
      </c>
      <c r="H11" s="1" t="str">
        <f t="shared" si="4"/>
        <v/>
      </c>
      <c r="I11" s="1" t="str">
        <f t="shared" si="5"/>
        <v/>
      </c>
      <c r="J11" s="9" t="str">
        <f t="shared" si="6"/>
        <v/>
      </c>
    </row>
    <row r="12" spans="1:11" ht="16.5" customHeight="1" x14ac:dyDescent="0.2">
      <c r="A12" s="18" t="str">
        <f>IF(B12="","",COUNT($B$9:B12))</f>
        <v/>
      </c>
      <c r="B12" s="19"/>
      <c r="C12" s="20" t="str">
        <f t="shared" si="0"/>
        <v/>
      </c>
      <c r="D12" s="21" t="str">
        <f t="shared" si="1"/>
        <v/>
      </c>
      <c r="E12" s="21" t="str">
        <f t="shared" si="2"/>
        <v/>
      </c>
      <c r="F12" s="11"/>
      <c r="G12" s="1" t="str">
        <f t="shared" si="3"/>
        <v/>
      </c>
      <c r="H12" s="1" t="str">
        <f t="shared" si="4"/>
        <v/>
      </c>
      <c r="I12" s="1" t="str">
        <f t="shared" si="5"/>
        <v/>
      </c>
      <c r="J12" s="9" t="str">
        <f t="shared" si="6"/>
        <v/>
      </c>
    </row>
    <row r="13" spans="1:11" ht="16.5" customHeight="1" x14ac:dyDescent="0.2">
      <c r="A13" s="18" t="str">
        <f>IF(B13="","",COUNT($B$9:B13))</f>
        <v/>
      </c>
      <c r="B13" s="19"/>
      <c r="C13" s="20" t="str">
        <f t="shared" si="0"/>
        <v/>
      </c>
      <c r="D13" s="21" t="str">
        <f t="shared" si="1"/>
        <v/>
      </c>
      <c r="E13" s="21" t="str">
        <f t="shared" si="2"/>
        <v/>
      </c>
      <c r="F13" s="11"/>
      <c r="G13" s="1" t="str">
        <f t="shared" si="3"/>
        <v/>
      </c>
      <c r="H13" s="1" t="str">
        <f t="shared" si="4"/>
        <v/>
      </c>
      <c r="I13" s="1" t="str">
        <f t="shared" si="5"/>
        <v/>
      </c>
      <c r="J13" s="9" t="str">
        <f t="shared" si="6"/>
        <v/>
      </c>
    </row>
    <row r="14" spans="1:11" ht="16.5" customHeight="1" x14ac:dyDescent="0.2">
      <c r="A14" s="18" t="str">
        <f>IF(B14="","",COUNT($B$9:B14))</f>
        <v/>
      </c>
      <c r="B14" s="19"/>
      <c r="C14" s="20" t="str">
        <f t="shared" si="0"/>
        <v/>
      </c>
      <c r="D14" s="21" t="str">
        <f t="shared" si="1"/>
        <v/>
      </c>
      <c r="E14" s="21" t="str">
        <f t="shared" si="2"/>
        <v/>
      </c>
      <c r="F14" s="11"/>
      <c r="G14" s="1" t="str">
        <f t="shared" si="3"/>
        <v/>
      </c>
      <c r="H14" s="1" t="str">
        <f t="shared" si="4"/>
        <v/>
      </c>
      <c r="I14" s="1" t="str">
        <f t="shared" si="5"/>
        <v/>
      </c>
      <c r="J14" s="9" t="str">
        <f t="shared" si="6"/>
        <v/>
      </c>
    </row>
    <row r="15" spans="1:11" ht="16.5" customHeight="1" x14ac:dyDescent="0.2">
      <c r="A15" s="18" t="str">
        <f>IF(B15="","",COUNT($B$9:B15))</f>
        <v/>
      </c>
      <c r="B15" s="19"/>
      <c r="C15" s="20" t="str">
        <f t="shared" si="0"/>
        <v/>
      </c>
      <c r="D15" s="21" t="str">
        <f t="shared" si="1"/>
        <v/>
      </c>
      <c r="E15" s="21" t="str">
        <f t="shared" si="2"/>
        <v/>
      </c>
      <c r="F15" s="11"/>
      <c r="G15" s="1" t="str">
        <f t="shared" si="3"/>
        <v/>
      </c>
      <c r="H15" s="1" t="str">
        <f t="shared" si="4"/>
        <v/>
      </c>
      <c r="I15" s="1" t="str">
        <f t="shared" si="5"/>
        <v/>
      </c>
      <c r="J15" s="9" t="str">
        <f t="shared" si="6"/>
        <v/>
      </c>
    </row>
    <row r="16" spans="1:11" ht="16.5" customHeight="1" x14ac:dyDescent="0.2">
      <c r="A16" s="18" t="str">
        <f>IF(B16="","",COUNT($B$9:B16))</f>
        <v/>
      </c>
      <c r="B16" s="19"/>
      <c r="C16" s="20" t="str">
        <f t="shared" si="0"/>
        <v/>
      </c>
      <c r="D16" s="21" t="str">
        <f t="shared" si="1"/>
        <v/>
      </c>
      <c r="E16" s="21" t="str">
        <f t="shared" si="2"/>
        <v/>
      </c>
      <c r="F16" s="11"/>
      <c r="G16" s="1" t="str">
        <f t="shared" si="3"/>
        <v/>
      </c>
      <c r="H16" s="1" t="str">
        <f t="shared" si="4"/>
        <v/>
      </c>
      <c r="I16" s="1" t="str">
        <f t="shared" si="5"/>
        <v/>
      </c>
      <c r="J16" s="9" t="str">
        <f t="shared" si="6"/>
        <v/>
      </c>
    </row>
    <row r="17" spans="1:10" ht="16.5" customHeight="1" x14ac:dyDescent="0.2">
      <c r="A17" s="18" t="str">
        <f>IF(B17="","",COUNT($B$9:B17))</f>
        <v/>
      </c>
      <c r="B17" s="19"/>
      <c r="C17" s="20" t="str">
        <f t="shared" si="0"/>
        <v/>
      </c>
      <c r="D17" s="21" t="str">
        <f t="shared" si="1"/>
        <v/>
      </c>
      <c r="E17" s="21" t="str">
        <f t="shared" si="2"/>
        <v/>
      </c>
      <c r="F17" s="11"/>
      <c r="G17" s="1" t="str">
        <f t="shared" si="3"/>
        <v/>
      </c>
      <c r="H17" s="1" t="str">
        <f t="shared" si="4"/>
        <v/>
      </c>
      <c r="I17" s="1" t="str">
        <f t="shared" si="5"/>
        <v/>
      </c>
      <c r="J17" s="9" t="str">
        <f t="shared" si="6"/>
        <v/>
      </c>
    </row>
    <row r="18" spans="1:10" ht="16.5" customHeight="1" x14ac:dyDescent="0.2">
      <c r="A18" s="18" t="str">
        <f>IF(B18="","",COUNT($B$9:B18))</f>
        <v/>
      </c>
      <c r="B18" s="19"/>
      <c r="C18" s="20" t="str">
        <f t="shared" si="0"/>
        <v/>
      </c>
      <c r="D18" s="21" t="str">
        <f t="shared" si="1"/>
        <v/>
      </c>
      <c r="E18" s="21" t="str">
        <f t="shared" si="2"/>
        <v/>
      </c>
      <c r="F18" s="11"/>
      <c r="G18" s="1" t="str">
        <f t="shared" si="3"/>
        <v/>
      </c>
      <c r="H18" s="1" t="str">
        <f t="shared" si="4"/>
        <v/>
      </c>
      <c r="I18" s="1" t="str">
        <f t="shared" si="5"/>
        <v/>
      </c>
      <c r="J18" s="9" t="str">
        <f t="shared" si="6"/>
        <v/>
      </c>
    </row>
    <row r="19" spans="1:10" ht="16.5" customHeight="1" x14ac:dyDescent="0.2">
      <c r="A19" s="18" t="str">
        <f>IF(B19="","",COUNT($B$9:B19))</f>
        <v/>
      </c>
      <c r="B19" s="19"/>
      <c r="C19" s="20" t="str">
        <f t="shared" si="0"/>
        <v/>
      </c>
      <c r="D19" s="21" t="str">
        <f t="shared" si="1"/>
        <v/>
      </c>
      <c r="E19" s="21" t="str">
        <f t="shared" si="2"/>
        <v/>
      </c>
      <c r="F19" s="11"/>
      <c r="G19" s="1" t="str">
        <f t="shared" si="3"/>
        <v/>
      </c>
      <c r="H19" s="1" t="str">
        <f t="shared" si="4"/>
        <v/>
      </c>
      <c r="I19" s="1" t="str">
        <f t="shared" si="5"/>
        <v/>
      </c>
      <c r="J19" s="9" t="str">
        <f t="shared" si="6"/>
        <v/>
      </c>
    </row>
    <row r="20" spans="1:10" ht="16.5" customHeight="1" x14ac:dyDescent="0.2">
      <c r="A20" s="18" t="str">
        <f>IF(B20="","",COUNT($B$9:B20))</f>
        <v/>
      </c>
      <c r="B20" s="19"/>
      <c r="C20" s="20" t="str">
        <f t="shared" si="0"/>
        <v/>
      </c>
      <c r="D20" s="21" t="str">
        <f t="shared" si="1"/>
        <v/>
      </c>
      <c r="E20" s="21" t="str">
        <f t="shared" si="2"/>
        <v/>
      </c>
      <c r="F20" s="11"/>
      <c r="G20" s="1" t="str">
        <f t="shared" si="3"/>
        <v/>
      </c>
      <c r="H20" s="1" t="str">
        <f t="shared" si="4"/>
        <v/>
      </c>
      <c r="I20" s="1" t="str">
        <f t="shared" si="5"/>
        <v/>
      </c>
      <c r="J20" s="9" t="str">
        <f t="shared" si="6"/>
        <v/>
      </c>
    </row>
    <row r="21" spans="1:10" ht="16.5" customHeight="1" x14ac:dyDescent="0.2">
      <c r="A21" s="18" t="str">
        <f>IF(B21="","",COUNT($B$9:B21))</f>
        <v/>
      </c>
      <c r="B21" s="19"/>
      <c r="C21" s="20" t="str">
        <f t="shared" si="0"/>
        <v/>
      </c>
      <c r="D21" s="21" t="str">
        <f t="shared" si="1"/>
        <v/>
      </c>
      <c r="E21" s="21" t="str">
        <f t="shared" si="2"/>
        <v/>
      </c>
      <c r="F21" s="11"/>
      <c r="G21" s="1" t="str">
        <f t="shared" si="3"/>
        <v/>
      </c>
      <c r="H21" s="1" t="str">
        <f t="shared" si="4"/>
        <v/>
      </c>
      <c r="I21" s="1" t="str">
        <f t="shared" si="5"/>
        <v/>
      </c>
      <c r="J21" s="9" t="str">
        <f t="shared" si="6"/>
        <v/>
      </c>
    </row>
    <row r="22" spans="1:10" ht="16.5" customHeight="1" x14ac:dyDescent="0.2">
      <c r="A22" s="18" t="str">
        <f>IF(B22="","",COUNT($B$9:B22))</f>
        <v/>
      </c>
      <c r="B22" s="19"/>
      <c r="C22" s="20" t="str">
        <f t="shared" si="0"/>
        <v/>
      </c>
      <c r="D22" s="21" t="str">
        <f t="shared" si="1"/>
        <v/>
      </c>
      <c r="E22" s="21" t="str">
        <f t="shared" si="2"/>
        <v/>
      </c>
      <c r="F22" s="11"/>
      <c r="G22" s="1" t="str">
        <f t="shared" si="3"/>
        <v/>
      </c>
      <c r="H22" s="1" t="str">
        <f t="shared" si="4"/>
        <v/>
      </c>
      <c r="I22" s="1" t="str">
        <f t="shared" si="5"/>
        <v/>
      </c>
      <c r="J22" s="9" t="str">
        <f t="shared" si="6"/>
        <v/>
      </c>
    </row>
    <row r="23" spans="1:10" ht="16.5" customHeight="1" x14ac:dyDescent="0.2">
      <c r="A23" s="18" t="str">
        <f>IF(B23="","",COUNT($B$9:B23))</f>
        <v/>
      </c>
      <c r="B23" s="19"/>
      <c r="C23" s="20" t="str">
        <f t="shared" si="0"/>
        <v/>
      </c>
      <c r="D23" s="21" t="str">
        <f t="shared" si="1"/>
        <v/>
      </c>
      <c r="E23" s="21" t="str">
        <f t="shared" si="2"/>
        <v/>
      </c>
      <c r="F23" s="11"/>
      <c r="G23" s="1" t="str">
        <f t="shared" si="3"/>
        <v/>
      </c>
      <c r="H23" s="1" t="str">
        <f t="shared" si="4"/>
        <v/>
      </c>
      <c r="I23" s="1" t="str">
        <f t="shared" si="5"/>
        <v/>
      </c>
      <c r="J23" s="9" t="str">
        <f t="shared" si="6"/>
        <v/>
      </c>
    </row>
    <row r="24" spans="1:10" ht="16.5" customHeight="1" x14ac:dyDescent="0.2">
      <c r="A24" s="18" t="str">
        <f>IF(B24="","",COUNT($B$9:B24))</f>
        <v/>
      </c>
      <c r="B24" s="19"/>
      <c r="C24" s="20" t="str">
        <f t="shared" si="0"/>
        <v/>
      </c>
      <c r="D24" s="21" t="str">
        <f t="shared" si="1"/>
        <v/>
      </c>
      <c r="E24" s="21" t="str">
        <f t="shared" si="2"/>
        <v/>
      </c>
      <c r="F24" s="11"/>
      <c r="G24" s="1" t="str">
        <f t="shared" si="3"/>
        <v/>
      </c>
      <c r="H24" s="1" t="str">
        <f t="shared" si="4"/>
        <v/>
      </c>
      <c r="I24" s="1" t="str">
        <f t="shared" si="5"/>
        <v/>
      </c>
      <c r="J24" s="9" t="str">
        <f t="shared" si="6"/>
        <v/>
      </c>
    </row>
    <row r="25" spans="1:10" ht="16.5" customHeight="1" x14ac:dyDescent="0.2">
      <c r="A25" s="18" t="str">
        <f>IF(B25="","",COUNT($B$9:B25))</f>
        <v/>
      </c>
      <c r="B25" s="19"/>
      <c r="C25" s="20" t="str">
        <f t="shared" si="0"/>
        <v/>
      </c>
      <c r="D25" s="21" t="str">
        <f t="shared" si="1"/>
        <v/>
      </c>
      <c r="E25" s="21" t="str">
        <f t="shared" si="2"/>
        <v/>
      </c>
      <c r="F25" s="11"/>
      <c r="G25" s="1" t="str">
        <f t="shared" si="3"/>
        <v/>
      </c>
      <c r="H25" s="1" t="str">
        <f t="shared" si="4"/>
        <v/>
      </c>
      <c r="I25" s="1" t="str">
        <f t="shared" si="5"/>
        <v/>
      </c>
      <c r="J25" s="9" t="str">
        <f t="shared" si="6"/>
        <v/>
      </c>
    </row>
    <row r="26" spans="1:10" ht="16.5" customHeight="1" x14ac:dyDescent="0.2">
      <c r="A26" s="18" t="str">
        <f>IF(B26="","",COUNT($B$9:B26))</f>
        <v/>
      </c>
      <c r="B26" s="19"/>
      <c r="C26" s="20" t="str">
        <f t="shared" si="0"/>
        <v/>
      </c>
      <c r="D26" s="21" t="str">
        <f t="shared" si="1"/>
        <v/>
      </c>
      <c r="E26" s="21" t="str">
        <f t="shared" si="2"/>
        <v/>
      </c>
      <c r="F26" s="11"/>
      <c r="G26" s="1" t="str">
        <f t="shared" si="3"/>
        <v/>
      </c>
      <c r="H26" s="1" t="str">
        <f t="shared" si="4"/>
        <v/>
      </c>
      <c r="I26" s="1" t="str">
        <f t="shared" si="5"/>
        <v/>
      </c>
      <c r="J26" s="9" t="str">
        <f t="shared" si="6"/>
        <v/>
      </c>
    </row>
    <row r="27" spans="1:10" ht="16.5" customHeight="1" x14ac:dyDescent="0.2">
      <c r="A27" s="18" t="str">
        <f>IF(B27="","",COUNT($B$9:B27))</f>
        <v/>
      </c>
      <c r="B27" s="19"/>
      <c r="C27" s="20" t="str">
        <f t="shared" si="0"/>
        <v/>
      </c>
      <c r="D27" s="21" t="str">
        <f t="shared" si="1"/>
        <v/>
      </c>
      <c r="E27" s="21" t="str">
        <f t="shared" si="2"/>
        <v/>
      </c>
      <c r="F27" s="11"/>
      <c r="G27" s="1" t="str">
        <f t="shared" si="3"/>
        <v/>
      </c>
      <c r="H27" s="1" t="str">
        <f t="shared" si="4"/>
        <v/>
      </c>
      <c r="I27" s="1" t="str">
        <f t="shared" si="5"/>
        <v/>
      </c>
      <c r="J27" s="9" t="str">
        <f t="shared" si="6"/>
        <v/>
      </c>
    </row>
    <row r="28" spans="1:10" ht="16.5" customHeight="1" x14ac:dyDescent="0.2">
      <c r="A28" s="18" t="str">
        <f>IF(B28="","",COUNT($B$9:B28))</f>
        <v/>
      </c>
      <c r="B28" s="19"/>
      <c r="C28" s="20" t="str">
        <f t="shared" si="0"/>
        <v/>
      </c>
      <c r="D28" s="21" t="str">
        <f t="shared" si="1"/>
        <v/>
      </c>
      <c r="E28" s="21" t="str">
        <f t="shared" si="2"/>
        <v/>
      </c>
      <c r="F28" s="11"/>
      <c r="G28" s="1" t="str">
        <f t="shared" si="3"/>
        <v/>
      </c>
      <c r="H28" s="1" t="str">
        <f t="shared" si="4"/>
        <v/>
      </c>
      <c r="I28" s="1" t="str">
        <f t="shared" si="5"/>
        <v/>
      </c>
      <c r="J28" s="9" t="str">
        <f t="shared" si="6"/>
        <v/>
      </c>
    </row>
    <row r="29" spans="1:10" ht="16.5" customHeight="1" x14ac:dyDescent="0.2">
      <c r="A29" s="18" t="str">
        <f>IF(B29="","",COUNT($B$9:B29))</f>
        <v/>
      </c>
      <c r="B29" s="19"/>
      <c r="C29" s="20" t="str">
        <f t="shared" ref="C29:C31" si="7">IF(ISBLANK(B29),"",VLOOKUP(B29,jugadores,2,0))</f>
        <v/>
      </c>
      <c r="D29" s="21" t="str">
        <f t="shared" ref="D29:D31" si="8">IF(ISBLANK(B29),"",VLOOKUP(B29,jugadores,3,0))</f>
        <v/>
      </c>
      <c r="E29" s="21" t="str">
        <f t="shared" ref="E29:E31" si="9">IF(ISBLANK(B29),"",VLOOKUP(B29,jugadores,4,0))</f>
        <v/>
      </c>
      <c r="F29" s="11"/>
      <c r="G29" s="1" t="str">
        <f t="shared" ref="G29:G31" si="10">IF(ISBLANK(B29),"",VLOOKUP(B29,jugadores,22,0))</f>
        <v/>
      </c>
      <c r="H29" s="1" t="str">
        <f t="shared" ref="H29:H31" si="11">IF(ISBLANK(B29),"",VLOOKUP(B29,jugadores,21,0))</f>
        <v/>
      </c>
      <c r="I29" s="1" t="str">
        <f t="shared" ref="I29:I31" si="12">IF(ISBLANK(B29),"",VLOOKUP(B29,jugadores,6,0))</f>
        <v/>
      </c>
      <c r="J29" s="9" t="str">
        <f t="shared" ref="J29:J31" si="13">IFERROR(IF(B29&gt;0,15,""),"")</f>
        <v/>
      </c>
    </row>
    <row r="30" spans="1:10" ht="16.5" customHeight="1" x14ac:dyDescent="0.2">
      <c r="A30" s="18" t="str">
        <f>IF(B30="","",COUNT($B$9:B30))</f>
        <v/>
      </c>
      <c r="B30" s="19"/>
      <c r="C30" s="20" t="str">
        <f t="shared" si="7"/>
        <v/>
      </c>
      <c r="D30" s="21" t="str">
        <f t="shared" si="8"/>
        <v/>
      </c>
      <c r="E30" s="21" t="str">
        <f t="shared" si="9"/>
        <v/>
      </c>
      <c r="F30" s="11"/>
      <c r="G30" s="1" t="str">
        <f t="shared" si="10"/>
        <v/>
      </c>
      <c r="H30" s="1" t="str">
        <f t="shared" si="11"/>
        <v/>
      </c>
      <c r="I30" s="1" t="str">
        <f t="shared" si="12"/>
        <v/>
      </c>
      <c r="J30" s="9" t="str">
        <f t="shared" si="13"/>
        <v/>
      </c>
    </row>
    <row r="31" spans="1:10" ht="16.5" customHeight="1" x14ac:dyDescent="0.2">
      <c r="A31" s="18" t="str">
        <f>IF(B31="","",COUNT($B$9:B31))</f>
        <v/>
      </c>
      <c r="B31" s="19"/>
      <c r="C31" s="20" t="str">
        <f t="shared" si="7"/>
        <v/>
      </c>
      <c r="D31" s="21" t="str">
        <f t="shared" si="8"/>
        <v/>
      </c>
      <c r="E31" s="21" t="str">
        <f t="shared" si="9"/>
        <v/>
      </c>
      <c r="F31" s="11"/>
      <c r="G31" s="1" t="str">
        <f t="shared" si="10"/>
        <v/>
      </c>
      <c r="H31" s="1" t="str">
        <f t="shared" si="11"/>
        <v/>
      </c>
      <c r="I31" s="1" t="str">
        <f t="shared" si="12"/>
        <v/>
      </c>
      <c r="J31" s="9" t="str">
        <f t="shared" si="13"/>
        <v/>
      </c>
    </row>
    <row r="32" spans="1:10" ht="16.5" customHeight="1" x14ac:dyDescent="0.2">
      <c r="G32" s="1" t="str">
        <f t="shared" ref="G32" si="14">IF(ISBLANK(B32),"",VLOOKUP(B32,jugadores,22,0))</f>
        <v/>
      </c>
      <c r="H32" s="1" t="str">
        <f t="shared" ref="H32" si="15">IF(ISBLANK(B32),"",VLOOKUP(B32,jugadores,21,0))</f>
        <v/>
      </c>
      <c r="I32" s="1" t="str">
        <f t="shared" ref="I32" si="16">IF(ISBLANK(B32),"",VLOOKUP(B32,jugadores,6,0))</f>
        <v/>
      </c>
      <c r="J32" s="9" t="str">
        <f t="shared" ref="J32" si="17">IFERROR(IF(B32&gt;0,15,""),"")</f>
        <v/>
      </c>
    </row>
    <row r="35" spans="2:5" x14ac:dyDescent="0.2">
      <c r="B35" s="22" t="s">
        <v>12</v>
      </c>
      <c r="C35" s="22"/>
      <c r="D35" s="22" t="s">
        <v>13</v>
      </c>
      <c r="E35" s="22">
        <v>2</v>
      </c>
    </row>
    <row r="36" spans="2:5" x14ac:dyDescent="0.2">
      <c r="B36" s="22"/>
      <c r="C36" s="22"/>
      <c r="D36" s="22" t="s">
        <v>14</v>
      </c>
      <c r="E36" s="22">
        <v>2</v>
      </c>
    </row>
  </sheetData>
  <mergeCells count="3">
    <mergeCell ref="A2:F2"/>
    <mergeCell ref="A3:F3"/>
    <mergeCell ref="A4:E4"/>
  </mergeCells>
  <conditionalFormatting sqref="B10:B31">
    <cfRule type="cellIs" dxfId="13" priority="1" operator="equal">
      <formula>0</formula>
    </cfRule>
  </conditionalFormatting>
  <printOptions horizontalCentered="1"/>
  <pageMargins left="0.24027777777777801" right="0.24027777777777801" top="0.905555555555556" bottom="0.39305555555555599" header="0.511811023622047" footer="0.196527777777778"/>
  <pageSetup paperSize="9" orientation="portrait" horizontalDpi="300" verticalDpi="300"/>
  <headerFooter>
    <oddFooter>&amp;L&amp;8Inscripciones &amp;C&amp;"Times New Roman,Normal"- DEPORTE OLÍMPICO -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7933C"/>
    <pageSetUpPr fitToPage="1"/>
  </sheetPr>
  <dimension ref="A1:K36"/>
  <sheetViews>
    <sheetView showGridLines="0" zoomScale="80" zoomScaleNormal="80" workbookViewId="0">
      <selection activeCell="B10" sqref="B10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3" width="24.42578125" style="1" customWidth="1"/>
    <col min="4" max="4" width="14.7109375" style="1" customWidth="1"/>
    <col min="5" max="5" width="15.28515625" style="1" customWidth="1"/>
    <col min="6" max="6" width="2" style="1" customWidth="1"/>
    <col min="7" max="7" width="11.28515625" style="1" customWidth="1"/>
    <col min="8" max="8" width="17" style="1" customWidth="1"/>
    <col min="9" max="9" width="6.28515625" style="1" customWidth="1"/>
    <col min="10" max="10" width="11.42578125" style="9"/>
    <col min="11" max="12" width="11.42578125" style="1"/>
    <col min="13" max="13" width="4.7109375" style="1" customWidth="1"/>
    <col min="14" max="16384" width="11.42578125" style="1"/>
  </cols>
  <sheetData>
    <row r="1" spans="1:11" ht="7.5" customHeight="1" x14ac:dyDescent="0.2"/>
    <row r="2" spans="1:11" ht="18.75" customHeight="1" x14ac:dyDescent="0.25">
      <c r="A2" s="37" t="s">
        <v>29</v>
      </c>
      <c r="B2" s="37"/>
      <c r="C2" s="37"/>
      <c r="D2" s="37"/>
      <c r="E2" s="37"/>
      <c r="F2" s="37"/>
    </row>
    <row r="3" spans="1:11" ht="18.75" customHeight="1" x14ac:dyDescent="0.25">
      <c r="A3" s="32" t="s">
        <v>2</v>
      </c>
      <c r="B3" s="32"/>
      <c r="C3" s="32"/>
      <c r="D3" s="32"/>
      <c r="E3" s="32"/>
      <c r="F3" s="32"/>
      <c r="J3" s="10">
        <f>SUM(J10:J195)</f>
        <v>0</v>
      </c>
      <c r="K3" s="11" t="s">
        <v>3</v>
      </c>
    </row>
    <row r="4" spans="1:11" ht="18.75" customHeight="1" x14ac:dyDescent="0.2">
      <c r="A4" s="34" t="s">
        <v>28</v>
      </c>
      <c r="B4" s="34"/>
      <c r="C4" s="34"/>
      <c r="D4" s="34"/>
      <c r="E4" s="34"/>
      <c r="F4" s="11"/>
    </row>
    <row r="5" spans="1:11" ht="6" customHeight="1" x14ac:dyDescent="0.2">
      <c r="C5" s="2"/>
      <c r="D5" s="3"/>
      <c r="E5" s="3"/>
    </row>
    <row r="6" spans="1:11" x14ac:dyDescent="0.2">
      <c r="C6" s="1" t="s">
        <v>16</v>
      </c>
      <c r="D6" s="1" t="s">
        <v>6</v>
      </c>
    </row>
    <row r="8" spans="1:11" ht="18" customHeight="1" x14ac:dyDescent="0.2">
      <c r="B8" s="12" t="s">
        <v>7</v>
      </c>
      <c r="C8" s="13" t="s">
        <v>8</v>
      </c>
      <c r="D8" s="12" t="s">
        <v>9</v>
      </c>
      <c r="E8" s="12" t="s">
        <v>10</v>
      </c>
      <c r="J8" s="14" t="s">
        <v>11</v>
      </c>
    </row>
    <row r="9" spans="1:11" ht="7.5" customHeight="1" x14ac:dyDescent="0.2">
      <c r="B9" s="15"/>
      <c r="C9" s="16"/>
      <c r="D9" s="17"/>
      <c r="E9" s="17"/>
    </row>
    <row r="10" spans="1:11" ht="16.5" customHeight="1" x14ac:dyDescent="0.2">
      <c r="A10" s="18" t="str">
        <f>IF(B10="","",COUNT($B$9:B10))</f>
        <v/>
      </c>
      <c r="B10" s="19"/>
      <c r="C10" s="20" t="str">
        <f t="shared" ref="C10:C27" si="0">IF(ISBLANK(B10),"",VLOOKUP(B10,jugadores,2,0))</f>
        <v/>
      </c>
      <c r="D10" s="21" t="str">
        <f t="shared" ref="D10:D27" si="1">IF(ISBLANK(B10),"",VLOOKUP(B10,jugadores,3,0))</f>
        <v/>
      </c>
      <c r="E10" s="21" t="str">
        <f t="shared" ref="E10:E27" si="2">IF(ISBLANK(B10),"",VLOOKUP(B10,jugadores,4,0))</f>
        <v/>
      </c>
      <c r="F10" s="11"/>
      <c r="G10" s="1" t="str">
        <f t="shared" ref="G10:G27" si="3">IF(ISBLANK(B10),"",VLOOKUP(B10,jugadores,22,0))</f>
        <v/>
      </c>
      <c r="H10" s="1" t="str">
        <f t="shared" ref="H10:H27" si="4">IF(ISBLANK(B10),"",VLOOKUP(B10,jugadores,21,0))</f>
        <v/>
      </c>
      <c r="I10" s="1" t="str">
        <f t="shared" ref="I10:I27" si="5">IF(ISBLANK(B10),"",VLOOKUP(B10,jugadores,6,0))</f>
        <v/>
      </c>
      <c r="J10" s="9" t="str">
        <f t="shared" ref="J10:J27" si="6">IFERROR(IF(B10&gt;0,15,""),"")</f>
        <v/>
      </c>
    </row>
    <row r="11" spans="1:11" ht="16.5" customHeight="1" x14ac:dyDescent="0.2">
      <c r="A11" s="18" t="str">
        <f>IF(B11="","",COUNT($B$9:B11))</f>
        <v/>
      </c>
      <c r="B11" s="19"/>
      <c r="C11" s="20" t="str">
        <f t="shared" si="0"/>
        <v/>
      </c>
      <c r="D11" s="21" t="str">
        <f t="shared" si="1"/>
        <v/>
      </c>
      <c r="E11" s="21" t="str">
        <f t="shared" si="2"/>
        <v/>
      </c>
      <c r="F11" s="11"/>
      <c r="G11" s="1" t="str">
        <f t="shared" si="3"/>
        <v/>
      </c>
      <c r="H11" s="1" t="str">
        <f t="shared" si="4"/>
        <v/>
      </c>
      <c r="I11" s="1" t="str">
        <f t="shared" si="5"/>
        <v/>
      </c>
      <c r="J11" s="9" t="str">
        <f t="shared" si="6"/>
        <v/>
      </c>
    </row>
    <row r="12" spans="1:11" ht="16.5" customHeight="1" x14ac:dyDescent="0.2">
      <c r="A12" s="18" t="str">
        <f>IF(B12="","",COUNT($B$9:B12))</f>
        <v/>
      </c>
      <c r="B12" s="19"/>
      <c r="C12" s="20" t="str">
        <f t="shared" si="0"/>
        <v/>
      </c>
      <c r="D12" s="21" t="str">
        <f t="shared" si="1"/>
        <v/>
      </c>
      <c r="E12" s="21" t="str">
        <f t="shared" si="2"/>
        <v/>
      </c>
      <c r="F12" s="11"/>
      <c r="G12" s="1" t="str">
        <f t="shared" si="3"/>
        <v/>
      </c>
      <c r="H12" s="1" t="str">
        <f t="shared" si="4"/>
        <v/>
      </c>
      <c r="I12" s="1" t="str">
        <f t="shared" si="5"/>
        <v/>
      </c>
      <c r="J12" s="9" t="str">
        <f t="shared" si="6"/>
        <v/>
      </c>
    </row>
    <row r="13" spans="1:11" ht="16.5" customHeight="1" x14ac:dyDescent="0.2">
      <c r="A13" s="18" t="str">
        <f>IF(B13="","",COUNT($B$9:B13))</f>
        <v/>
      </c>
      <c r="B13" s="19"/>
      <c r="C13" s="20" t="str">
        <f t="shared" si="0"/>
        <v/>
      </c>
      <c r="D13" s="21" t="str">
        <f t="shared" si="1"/>
        <v/>
      </c>
      <c r="E13" s="21" t="str">
        <f t="shared" si="2"/>
        <v/>
      </c>
      <c r="F13" s="11"/>
      <c r="G13" s="1" t="str">
        <f t="shared" si="3"/>
        <v/>
      </c>
      <c r="H13" s="1" t="str">
        <f t="shared" si="4"/>
        <v/>
      </c>
      <c r="I13" s="1" t="str">
        <f t="shared" si="5"/>
        <v/>
      </c>
      <c r="J13" s="9" t="str">
        <f t="shared" si="6"/>
        <v/>
      </c>
    </row>
    <row r="14" spans="1:11" ht="16.5" customHeight="1" x14ac:dyDescent="0.2">
      <c r="A14" s="18" t="str">
        <f>IF(B14="","",COUNT($B$9:B14))</f>
        <v/>
      </c>
      <c r="B14" s="19"/>
      <c r="C14" s="20" t="str">
        <f t="shared" si="0"/>
        <v/>
      </c>
      <c r="D14" s="21" t="str">
        <f t="shared" si="1"/>
        <v/>
      </c>
      <c r="E14" s="21" t="str">
        <f t="shared" si="2"/>
        <v/>
      </c>
      <c r="F14" s="11"/>
      <c r="G14" s="1" t="str">
        <f t="shared" si="3"/>
        <v/>
      </c>
      <c r="H14" s="1" t="str">
        <f t="shared" si="4"/>
        <v/>
      </c>
      <c r="I14" s="1" t="str">
        <f t="shared" si="5"/>
        <v/>
      </c>
      <c r="J14" s="9" t="str">
        <f t="shared" si="6"/>
        <v/>
      </c>
    </row>
    <row r="15" spans="1:11" ht="16.5" customHeight="1" x14ac:dyDescent="0.2">
      <c r="A15" s="18" t="str">
        <f>IF(B15="","",COUNT($B$9:B15))</f>
        <v/>
      </c>
      <c r="B15" s="19"/>
      <c r="C15" s="20" t="str">
        <f t="shared" si="0"/>
        <v/>
      </c>
      <c r="D15" s="21" t="str">
        <f t="shared" si="1"/>
        <v/>
      </c>
      <c r="E15" s="21" t="str">
        <f t="shared" si="2"/>
        <v/>
      </c>
      <c r="F15" s="11"/>
      <c r="G15" s="1" t="str">
        <f t="shared" si="3"/>
        <v/>
      </c>
      <c r="H15" s="1" t="str">
        <f t="shared" si="4"/>
        <v/>
      </c>
      <c r="I15" s="1" t="str">
        <f t="shared" si="5"/>
        <v/>
      </c>
      <c r="J15" s="9" t="str">
        <f t="shared" si="6"/>
        <v/>
      </c>
    </row>
    <row r="16" spans="1:11" ht="16.5" customHeight="1" x14ac:dyDescent="0.2">
      <c r="A16" s="18" t="str">
        <f>IF(B16="","",COUNT($B$9:B16))</f>
        <v/>
      </c>
      <c r="B16" s="19"/>
      <c r="C16" s="20" t="str">
        <f t="shared" si="0"/>
        <v/>
      </c>
      <c r="D16" s="21" t="str">
        <f t="shared" si="1"/>
        <v/>
      </c>
      <c r="E16" s="21" t="str">
        <f t="shared" si="2"/>
        <v/>
      </c>
      <c r="F16" s="11"/>
      <c r="G16" s="1" t="str">
        <f t="shared" si="3"/>
        <v/>
      </c>
      <c r="H16" s="1" t="str">
        <f t="shared" si="4"/>
        <v/>
      </c>
      <c r="I16" s="1" t="str">
        <f t="shared" si="5"/>
        <v/>
      </c>
      <c r="J16" s="9" t="str">
        <f t="shared" si="6"/>
        <v/>
      </c>
    </row>
    <row r="17" spans="1:10" ht="16.5" customHeight="1" x14ac:dyDescent="0.2">
      <c r="A17" s="18" t="str">
        <f>IF(B17="","",COUNT($B$9:B17))</f>
        <v/>
      </c>
      <c r="B17" s="19"/>
      <c r="C17" s="20" t="str">
        <f t="shared" si="0"/>
        <v/>
      </c>
      <c r="D17" s="21" t="str">
        <f t="shared" si="1"/>
        <v/>
      </c>
      <c r="E17" s="21" t="str">
        <f t="shared" si="2"/>
        <v/>
      </c>
      <c r="F17" s="11"/>
      <c r="G17" s="1" t="str">
        <f t="shared" si="3"/>
        <v/>
      </c>
      <c r="H17" s="1" t="str">
        <f t="shared" si="4"/>
        <v/>
      </c>
      <c r="I17" s="1" t="str">
        <f t="shared" si="5"/>
        <v/>
      </c>
      <c r="J17" s="9" t="str">
        <f t="shared" si="6"/>
        <v/>
      </c>
    </row>
    <row r="18" spans="1:10" ht="16.5" customHeight="1" x14ac:dyDescent="0.2">
      <c r="A18" s="18" t="str">
        <f>IF(B18="","",COUNT($B$9:B18))</f>
        <v/>
      </c>
      <c r="B18" s="19"/>
      <c r="C18" s="20" t="str">
        <f t="shared" si="0"/>
        <v/>
      </c>
      <c r="D18" s="21" t="str">
        <f t="shared" si="1"/>
        <v/>
      </c>
      <c r="E18" s="21" t="str">
        <f t="shared" si="2"/>
        <v/>
      </c>
      <c r="F18" s="11"/>
      <c r="G18" s="1" t="str">
        <f t="shared" si="3"/>
        <v/>
      </c>
      <c r="H18" s="1" t="str">
        <f t="shared" si="4"/>
        <v/>
      </c>
      <c r="I18" s="1" t="str">
        <f t="shared" si="5"/>
        <v/>
      </c>
      <c r="J18" s="9" t="str">
        <f t="shared" si="6"/>
        <v/>
      </c>
    </row>
    <row r="19" spans="1:10" ht="16.5" customHeight="1" x14ac:dyDescent="0.2">
      <c r="A19" s="18" t="str">
        <f>IF(B19="","",COUNT($B$9:B19))</f>
        <v/>
      </c>
      <c r="B19" s="19"/>
      <c r="C19" s="20" t="str">
        <f t="shared" si="0"/>
        <v/>
      </c>
      <c r="D19" s="21" t="str">
        <f t="shared" si="1"/>
        <v/>
      </c>
      <c r="E19" s="21" t="str">
        <f t="shared" si="2"/>
        <v/>
      </c>
      <c r="F19" s="11"/>
      <c r="G19" s="1" t="str">
        <f t="shared" si="3"/>
        <v/>
      </c>
      <c r="H19" s="1" t="str">
        <f t="shared" si="4"/>
        <v/>
      </c>
      <c r="I19" s="1" t="str">
        <f t="shared" si="5"/>
        <v/>
      </c>
      <c r="J19" s="9" t="str">
        <f t="shared" si="6"/>
        <v/>
      </c>
    </row>
    <row r="20" spans="1:10" ht="16.5" customHeight="1" x14ac:dyDescent="0.2">
      <c r="A20" s="18" t="str">
        <f>IF(B20="","",COUNT($B$9:B20))</f>
        <v/>
      </c>
      <c r="B20" s="19"/>
      <c r="C20" s="20" t="str">
        <f t="shared" si="0"/>
        <v/>
      </c>
      <c r="D20" s="21" t="str">
        <f t="shared" si="1"/>
        <v/>
      </c>
      <c r="E20" s="21" t="str">
        <f t="shared" si="2"/>
        <v/>
      </c>
      <c r="F20" s="11"/>
      <c r="G20" s="1" t="str">
        <f t="shared" si="3"/>
        <v/>
      </c>
      <c r="H20" s="1" t="str">
        <f t="shared" si="4"/>
        <v/>
      </c>
      <c r="I20" s="1" t="str">
        <f t="shared" si="5"/>
        <v/>
      </c>
      <c r="J20" s="9" t="str">
        <f t="shared" si="6"/>
        <v/>
      </c>
    </row>
    <row r="21" spans="1:10" ht="16.5" customHeight="1" x14ac:dyDescent="0.2">
      <c r="A21" s="18" t="str">
        <f>IF(B21="","",COUNT($B$9:B21))</f>
        <v/>
      </c>
      <c r="B21" s="19"/>
      <c r="C21" s="20" t="str">
        <f t="shared" si="0"/>
        <v/>
      </c>
      <c r="D21" s="21" t="str">
        <f t="shared" si="1"/>
        <v/>
      </c>
      <c r="E21" s="21" t="str">
        <f t="shared" si="2"/>
        <v/>
      </c>
      <c r="F21" s="11"/>
      <c r="G21" s="1" t="str">
        <f t="shared" si="3"/>
        <v/>
      </c>
      <c r="H21" s="1" t="str">
        <f t="shared" si="4"/>
        <v/>
      </c>
      <c r="I21" s="1" t="str">
        <f t="shared" si="5"/>
        <v/>
      </c>
      <c r="J21" s="9" t="str">
        <f t="shared" si="6"/>
        <v/>
      </c>
    </row>
    <row r="22" spans="1:10" ht="16.5" customHeight="1" x14ac:dyDescent="0.2">
      <c r="A22" s="18" t="str">
        <f>IF(B22="","",COUNT($B$9:B22))</f>
        <v/>
      </c>
      <c r="B22" s="19"/>
      <c r="C22" s="20" t="str">
        <f t="shared" si="0"/>
        <v/>
      </c>
      <c r="D22" s="21" t="str">
        <f t="shared" si="1"/>
        <v/>
      </c>
      <c r="E22" s="21" t="str">
        <f t="shared" si="2"/>
        <v/>
      </c>
      <c r="F22" s="11"/>
      <c r="G22" s="1" t="str">
        <f t="shared" si="3"/>
        <v/>
      </c>
      <c r="H22" s="1" t="str">
        <f t="shared" si="4"/>
        <v/>
      </c>
      <c r="I22" s="1" t="str">
        <f t="shared" si="5"/>
        <v/>
      </c>
      <c r="J22" s="9" t="str">
        <f t="shared" si="6"/>
        <v/>
      </c>
    </row>
    <row r="23" spans="1:10" ht="16.5" customHeight="1" x14ac:dyDescent="0.2">
      <c r="A23" s="18" t="str">
        <f>IF(B23="","",COUNT($B$9:B23))</f>
        <v/>
      </c>
      <c r="B23" s="19"/>
      <c r="C23" s="20" t="str">
        <f t="shared" si="0"/>
        <v/>
      </c>
      <c r="D23" s="21" t="str">
        <f t="shared" si="1"/>
        <v/>
      </c>
      <c r="E23" s="21" t="str">
        <f t="shared" si="2"/>
        <v/>
      </c>
      <c r="F23" s="11"/>
      <c r="G23" s="1" t="str">
        <f t="shared" si="3"/>
        <v/>
      </c>
      <c r="H23" s="1" t="str">
        <f t="shared" si="4"/>
        <v/>
      </c>
      <c r="I23" s="1" t="str">
        <f t="shared" si="5"/>
        <v/>
      </c>
      <c r="J23" s="9" t="str">
        <f t="shared" si="6"/>
        <v/>
      </c>
    </row>
    <row r="24" spans="1:10" ht="16.5" customHeight="1" x14ac:dyDescent="0.2">
      <c r="A24" s="18" t="str">
        <f>IF(B24="","",COUNT($B$9:B24))</f>
        <v/>
      </c>
      <c r="B24" s="19"/>
      <c r="C24" s="20" t="str">
        <f t="shared" si="0"/>
        <v/>
      </c>
      <c r="D24" s="21" t="str">
        <f t="shared" si="1"/>
        <v/>
      </c>
      <c r="E24" s="21" t="str">
        <f t="shared" si="2"/>
        <v/>
      </c>
      <c r="F24" s="11"/>
      <c r="G24" s="1" t="str">
        <f t="shared" si="3"/>
        <v/>
      </c>
      <c r="H24" s="1" t="str">
        <f t="shared" si="4"/>
        <v/>
      </c>
      <c r="I24" s="1" t="str">
        <f t="shared" si="5"/>
        <v/>
      </c>
      <c r="J24" s="9" t="str">
        <f t="shared" si="6"/>
        <v/>
      </c>
    </row>
    <row r="25" spans="1:10" ht="16.5" customHeight="1" x14ac:dyDescent="0.2">
      <c r="A25" s="18" t="str">
        <f>IF(B25="","",COUNT($B$9:B25))</f>
        <v/>
      </c>
      <c r="B25" s="19"/>
      <c r="C25" s="20" t="str">
        <f t="shared" si="0"/>
        <v/>
      </c>
      <c r="D25" s="21" t="str">
        <f t="shared" si="1"/>
        <v/>
      </c>
      <c r="E25" s="21" t="str">
        <f t="shared" si="2"/>
        <v/>
      </c>
      <c r="F25" s="11"/>
      <c r="G25" s="1" t="str">
        <f t="shared" si="3"/>
        <v/>
      </c>
      <c r="H25" s="1" t="str">
        <f t="shared" si="4"/>
        <v/>
      </c>
      <c r="I25" s="1" t="str">
        <f t="shared" si="5"/>
        <v/>
      </c>
      <c r="J25" s="9" t="str">
        <f t="shared" si="6"/>
        <v/>
      </c>
    </row>
    <row r="26" spans="1:10" ht="16.5" customHeight="1" x14ac:dyDescent="0.2">
      <c r="A26" s="18" t="str">
        <f>IF(B26="","",COUNT($B$9:B26))</f>
        <v/>
      </c>
      <c r="B26" s="19"/>
      <c r="C26" s="20" t="str">
        <f t="shared" si="0"/>
        <v/>
      </c>
      <c r="D26" s="21" t="str">
        <f t="shared" si="1"/>
        <v/>
      </c>
      <c r="E26" s="21" t="str">
        <f t="shared" si="2"/>
        <v/>
      </c>
      <c r="F26" s="11"/>
      <c r="G26" s="1" t="str">
        <f t="shared" si="3"/>
        <v/>
      </c>
      <c r="H26" s="1" t="str">
        <f t="shared" si="4"/>
        <v/>
      </c>
      <c r="I26" s="1" t="str">
        <f t="shared" si="5"/>
        <v/>
      </c>
      <c r="J26" s="9" t="str">
        <f t="shared" si="6"/>
        <v/>
      </c>
    </row>
    <row r="27" spans="1:10" ht="16.5" customHeight="1" x14ac:dyDescent="0.2">
      <c r="A27" s="18" t="str">
        <f>IF(B27="","",COUNT($B$9:B27))</f>
        <v/>
      </c>
      <c r="B27" s="19"/>
      <c r="C27" s="20" t="str">
        <f t="shared" si="0"/>
        <v/>
      </c>
      <c r="D27" s="21" t="str">
        <f t="shared" si="1"/>
        <v/>
      </c>
      <c r="E27" s="21" t="str">
        <f t="shared" si="2"/>
        <v/>
      </c>
      <c r="F27" s="11"/>
      <c r="G27" s="1" t="str">
        <f t="shared" si="3"/>
        <v/>
      </c>
      <c r="H27" s="1" t="str">
        <f t="shared" si="4"/>
        <v/>
      </c>
      <c r="I27" s="1" t="str">
        <f t="shared" si="5"/>
        <v/>
      </c>
      <c r="J27" s="9" t="str">
        <f t="shared" si="6"/>
        <v/>
      </c>
    </row>
    <row r="28" spans="1:10" ht="16.5" customHeight="1" x14ac:dyDescent="0.2">
      <c r="A28" s="18" t="str">
        <f>IF(B28="","",COUNT($B$9:B28))</f>
        <v/>
      </c>
      <c r="B28" s="19"/>
      <c r="C28" s="20" t="str">
        <f t="shared" ref="C28:C31" si="7">IF(ISBLANK(B28),"",VLOOKUP(B28,jugadores,2,0))</f>
        <v/>
      </c>
      <c r="D28" s="21" t="str">
        <f t="shared" ref="D28:D31" si="8">IF(ISBLANK(B28),"",VLOOKUP(B28,jugadores,3,0))</f>
        <v/>
      </c>
      <c r="E28" s="21" t="str">
        <f t="shared" ref="E28:E31" si="9">IF(ISBLANK(B28),"",VLOOKUP(B28,jugadores,4,0))</f>
        <v/>
      </c>
      <c r="F28" s="11"/>
      <c r="G28" s="1" t="str">
        <f t="shared" ref="G28:G31" si="10">IF(ISBLANK(B28),"",VLOOKUP(B28,jugadores,22,0))</f>
        <v/>
      </c>
      <c r="H28" s="1" t="str">
        <f t="shared" ref="H28:H31" si="11">IF(ISBLANK(B28),"",VLOOKUP(B28,jugadores,21,0))</f>
        <v/>
      </c>
      <c r="I28" s="1" t="str">
        <f t="shared" ref="I28:I31" si="12">IF(ISBLANK(B28),"",VLOOKUP(B28,jugadores,6,0))</f>
        <v/>
      </c>
      <c r="J28" s="9" t="str">
        <f t="shared" ref="J28:J31" si="13">IFERROR(IF(B28&gt;0,15,""),"")</f>
        <v/>
      </c>
    </row>
    <row r="29" spans="1:10" ht="16.5" customHeight="1" x14ac:dyDescent="0.2">
      <c r="A29" s="18" t="str">
        <f>IF(B29="","",COUNT($B$9:B29))</f>
        <v/>
      </c>
      <c r="B29" s="19"/>
      <c r="C29" s="20" t="str">
        <f t="shared" si="7"/>
        <v/>
      </c>
      <c r="D29" s="21" t="str">
        <f t="shared" si="8"/>
        <v/>
      </c>
      <c r="E29" s="21" t="str">
        <f t="shared" si="9"/>
        <v/>
      </c>
      <c r="F29" s="11"/>
      <c r="G29" s="1" t="str">
        <f t="shared" si="10"/>
        <v/>
      </c>
      <c r="H29" s="1" t="str">
        <f t="shared" si="11"/>
        <v/>
      </c>
      <c r="I29" s="1" t="str">
        <f t="shared" si="12"/>
        <v/>
      </c>
      <c r="J29" s="9" t="str">
        <f t="shared" si="13"/>
        <v/>
      </c>
    </row>
    <row r="30" spans="1:10" ht="16.5" customHeight="1" x14ac:dyDescent="0.2">
      <c r="A30" s="18" t="str">
        <f>IF(B30="","",COUNT($B$9:B30))</f>
        <v/>
      </c>
      <c r="B30" s="19"/>
      <c r="C30" s="20" t="str">
        <f t="shared" si="7"/>
        <v/>
      </c>
      <c r="D30" s="21" t="str">
        <f t="shared" si="8"/>
        <v/>
      </c>
      <c r="E30" s="21" t="str">
        <f t="shared" si="9"/>
        <v/>
      </c>
      <c r="F30" s="11"/>
      <c r="G30" s="1" t="str">
        <f t="shared" si="10"/>
        <v/>
      </c>
      <c r="H30" s="1" t="str">
        <f t="shared" si="11"/>
        <v/>
      </c>
      <c r="I30" s="1" t="str">
        <f t="shared" si="12"/>
        <v/>
      </c>
      <c r="J30" s="9" t="str">
        <f t="shared" si="13"/>
        <v/>
      </c>
    </row>
    <row r="31" spans="1:10" ht="16.5" customHeight="1" x14ac:dyDescent="0.2">
      <c r="A31" s="18" t="str">
        <f>IF(B31="","",COUNT($B$9:B31))</f>
        <v/>
      </c>
      <c r="B31" s="19"/>
      <c r="C31" s="20" t="str">
        <f t="shared" si="7"/>
        <v/>
      </c>
      <c r="D31" s="21" t="str">
        <f t="shared" si="8"/>
        <v/>
      </c>
      <c r="E31" s="21" t="str">
        <f t="shared" si="9"/>
        <v/>
      </c>
      <c r="F31" s="11"/>
      <c r="G31" s="1" t="str">
        <f t="shared" si="10"/>
        <v/>
      </c>
      <c r="H31" s="1" t="str">
        <f t="shared" si="11"/>
        <v/>
      </c>
      <c r="I31" s="1" t="str">
        <f t="shared" si="12"/>
        <v/>
      </c>
      <c r="J31" s="9" t="str">
        <f t="shared" si="13"/>
        <v/>
      </c>
    </row>
    <row r="32" spans="1:10" ht="16.5" customHeight="1" x14ac:dyDescent="0.2">
      <c r="G32" s="1" t="str">
        <f t="shared" ref="G32" si="14">IF(ISBLANK(B32),"",VLOOKUP(B32,jugadores,22,0))</f>
        <v/>
      </c>
      <c r="H32" s="1" t="str">
        <f t="shared" ref="H32" si="15">IF(ISBLANK(B32),"",VLOOKUP(B32,jugadores,21,0))</f>
        <v/>
      </c>
      <c r="I32" s="1" t="str">
        <f t="shared" ref="I32" si="16">IF(ISBLANK(B32),"",VLOOKUP(B32,jugadores,6,0))</f>
        <v/>
      </c>
      <c r="J32" s="9" t="str">
        <f t="shared" ref="J32" si="17">IFERROR(IF(B32&gt;0,15,""),"")</f>
        <v/>
      </c>
    </row>
    <row r="35" spans="2:5" x14ac:dyDescent="0.2">
      <c r="B35" s="22" t="s">
        <v>12</v>
      </c>
      <c r="C35" s="22"/>
      <c r="D35" s="22" t="s">
        <v>13</v>
      </c>
      <c r="E35" s="22">
        <v>1</v>
      </c>
    </row>
    <row r="36" spans="2:5" x14ac:dyDescent="0.2">
      <c r="B36" s="22"/>
      <c r="C36" s="22"/>
      <c r="D36" s="22" t="s">
        <v>14</v>
      </c>
      <c r="E36" s="22">
        <v>2</v>
      </c>
    </row>
  </sheetData>
  <mergeCells count="3">
    <mergeCell ref="A2:F2"/>
    <mergeCell ref="A3:F3"/>
    <mergeCell ref="A4:E4"/>
  </mergeCells>
  <conditionalFormatting sqref="B10:B31">
    <cfRule type="cellIs" dxfId="12" priority="1" operator="equal">
      <formula>0</formula>
    </cfRule>
  </conditionalFormatting>
  <printOptions horizontalCentered="1"/>
  <pageMargins left="0.24027777777777801" right="0.24027777777777801" top="0.905555555555556" bottom="0.39305555555555599" header="0.511811023622047" footer="0.196527777777778"/>
  <pageSetup paperSize="9" scale="99" orientation="portrait" horizontalDpi="300" verticalDpi="300" r:id="rId1"/>
  <headerFooter>
    <oddFooter>&amp;L&amp;8Inscripciones &amp;C&amp;"Times New Roman,Normal"- DEPORTE OLÍMPICO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7933C"/>
    <pageSetUpPr fitToPage="1"/>
  </sheetPr>
  <dimension ref="A1:K35"/>
  <sheetViews>
    <sheetView showGridLines="0" zoomScale="80" zoomScaleNormal="80" workbookViewId="0">
      <selection activeCell="B9" sqref="B9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17.7109375" style="1" customWidth="1"/>
    <col min="6" max="6" width="2.28515625" style="1" customWidth="1"/>
    <col min="7" max="7" width="11.28515625" style="1" customWidth="1"/>
    <col min="8" max="8" width="23.85546875" style="1" customWidth="1"/>
    <col min="9" max="9" width="8.5703125" style="1" customWidth="1"/>
    <col min="10" max="10" width="11.42578125" style="9"/>
    <col min="11" max="12" width="11.42578125" style="1"/>
    <col min="13" max="13" width="4.7109375" style="1" customWidth="1"/>
    <col min="14" max="16384" width="11.42578125" style="1"/>
  </cols>
  <sheetData>
    <row r="1" spans="1:11" ht="7.5" customHeight="1" x14ac:dyDescent="0.2"/>
    <row r="2" spans="1:11" ht="18.75" customHeight="1" x14ac:dyDescent="0.25">
      <c r="A2" s="37" t="s">
        <v>29</v>
      </c>
      <c r="B2" s="37"/>
      <c r="C2" s="37"/>
      <c r="D2" s="37"/>
      <c r="E2" s="37"/>
      <c r="F2" s="37"/>
    </row>
    <row r="3" spans="1:11" ht="18.75" customHeight="1" x14ac:dyDescent="0.25">
      <c r="A3" s="32" t="s">
        <v>2</v>
      </c>
      <c r="B3" s="32"/>
      <c r="C3" s="32"/>
      <c r="D3" s="32"/>
      <c r="E3" s="32"/>
      <c r="F3" s="32"/>
      <c r="J3" s="10">
        <f>SUM(J9:J180)</f>
        <v>0</v>
      </c>
      <c r="K3" s="11" t="s">
        <v>3</v>
      </c>
    </row>
    <row r="4" spans="1:11" ht="18.75" customHeight="1" x14ac:dyDescent="0.2">
      <c r="A4" s="34" t="s">
        <v>18</v>
      </c>
      <c r="B4" s="34"/>
      <c r="C4" s="34"/>
      <c r="D4" s="34"/>
      <c r="E4" s="34"/>
      <c r="F4" s="11"/>
    </row>
    <row r="5" spans="1:11" ht="15" x14ac:dyDescent="0.2">
      <c r="C5" s="1" t="s">
        <v>16</v>
      </c>
      <c r="D5" s="1" t="s">
        <v>6</v>
      </c>
      <c r="E5" s="3"/>
    </row>
    <row r="7" spans="1:11" ht="18" customHeight="1" x14ac:dyDescent="0.2">
      <c r="B7" s="12" t="s">
        <v>7</v>
      </c>
      <c r="C7" s="13" t="s">
        <v>8</v>
      </c>
      <c r="D7" s="12" t="s">
        <v>9</v>
      </c>
      <c r="E7" s="12" t="s">
        <v>10</v>
      </c>
      <c r="J7" s="14" t="s">
        <v>11</v>
      </c>
    </row>
    <row r="8" spans="1:11" ht="7.5" customHeight="1" x14ac:dyDescent="0.2">
      <c r="B8" s="15"/>
      <c r="C8" s="16"/>
      <c r="D8" s="17"/>
      <c r="E8" s="17"/>
    </row>
    <row r="9" spans="1:11" ht="16.5" customHeight="1" x14ac:dyDescent="0.2">
      <c r="A9" s="18" t="str">
        <f>IF(B9="","",COUNT($B$9:B9))</f>
        <v/>
      </c>
      <c r="B9" s="19"/>
      <c r="C9" s="20" t="str">
        <f t="shared" ref="C9:C30" si="0">IF(ISBLANK(B9),"",VLOOKUP(B9,jugadores,2,0))</f>
        <v/>
      </c>
      <c r="D9" s="21" t="str">
        <f t="shared" ref="D9:D30" si="1">IF(ISBLANK(B9),"",VLOOKUP(B9,jugadores,3,0))</f>
        <v/>
      </c>
      <c r="E9" s="21" t="str">
        <f t="shared" ref="E9:E30" si="2">IF(ISBLANK(B9),"",VLOOKUP(B9,jugadores,4,0))</f>
        <v/>
      </c>
      <c r="F9" s="11"/>
      <c r="G9" s="1" t="str">
        <f t="shared" ref="G9:G30" si="3">IF(ISBLANK(B9),"",VLOOKUP(B9,jugadores,22,0))</f>
        <v/>
      </c>
      <c r="H9" s="1" t="str">
        <f t="shared" ref="H9:H30" si="4">IF(ISBLANK(B9),"",VLOOKUP(B9,jugadores,21,0))</f>
        <v/>
      </c>
      <c r="I9" s="1" t="str">
        <f t="shared" ref="I9:I30" si="5">IF(ISBLANK(B9),"",VLOOKUP(B9,jugadores,6,0))</f>
        <v/>
      </c>
      <c r="J9" s="9" t="str">
        <f t="shared" ref="J9:J30" si="6">IFERROR(IF(B9&gt;0,15,""),"")</f>
        <v/>
      </c>
    </row>
    <row r="10" spans="1:11" ht="16.5" customHeight="1" x14ac:dyDescent="0.2">
      <c r="A10" s="18" t="str">
        <f>IF(B10="","",COUNT($B$9:B10))</f>
        <v/>
      </c>
      <c r="B10" s="19"/>
      <c r="C10" s="20" t="str">
        <f t="shared" si="0"/>
        <v/>
      </c>
      <c r="D10" s="21" t="str">
        <f t="shared" si="1"/>
        <v/>
      </c>
      <c r="E10" s="21" t="str">
        <f t="shared" si="2"/>
        <v/>
      </c>
      <c r="F10" s="11"/>
      <c r="G10" s="1" t="str">
        <f t="shared" si="3"/>
        <v/>
      </c>
      <c r="H10" s="1" t="str">
        <f t="shared" si="4"/>
        <v/>
      </c>
      <c r="I10" s="1" t="str">
        <f t="shared" si="5"/>
        <v/>
      </c>
      <c r="J10" s="9" t="str">
        <f t="shared" si="6"/>
        <v/>
      </c>
    </row>
    <row r="11" spans="1:11" ht="16.5" customHeight="1" x14ac:dyDescent="0.2">
      <c r="A11" s="18" t="str">
        <f>IF(B11="","",COUNT($B$9:B11))</f>
        <v/>
      </c>
      <c r="B11" s="19"/>
      <c r="C11" s="20" t="str">
        <f t="shared" si="0"/>
        <v/>
      </c>
      <c r="D11" s="21" t="str">
        <f t="shared" si="1"/>
        <v/>
      </c>
      <c r="E11" s="21" t="str">
        <f t="shared" si="2"/>
        <v/>
      </c>
      <c r="F11" s="11"/>
      <c r="G11" s="1" t="str">
        <f t="shared" si="3"/>
        <v/>
      </c>
      <c r="H11" s="1" t="str">
        <f t="shared" si="4"/>
        <v/>
      </c>
      <c r="I11" s="1" t="str">
        <f t="shared" si="5"/>
        <v/>
      </c>
      <c r="J11" s="9" t="str">
        <f t="shared" si="6"/>
        <v/>
      </c>
    </row>
    <row r="12" spans="1:11" ht="16.5" customHeight="1" x14ac:dyDescent="0.2">
      <c r="A12" s="18" t="str">
        <f>IF(B12="","",COUNT($B$9:B12))</f>
        <v/>
      </c>
      <c r="B12" s="19"/>
      <c r="C12" s="20" t="str">
        <f t="shared" si="0"/>
        <v/>
      </c>
      <c r="D12" s="21" t="str">
        <f t="shared" si="1"/>
        <v/>
      </c>
      <c r="E12" s="21" t="str">
        <f t="shared" si="2"/>
        <v/>
      </c>
      <c r="F12" s="11"/>
      <c r="G12" s="1" t="str">
        <f t="shared" si="3"/>
        <v/>
      </c>
      <c r="H12" s="1" t="str">
        <f t="shared" si="4"/>
        <v/>
      </c>
      <c r="I12" s="1" t="str">
        <f t="shared" si="5"/>
        <v/>
      </c>
      <c r="J12" s="9" t="str">
        <f t="shared" si="6"/>
        <v/>
      </c>
    </row>
    <row r="13" spans="1:11" ht="16.5" customHeight="1" x14ac:dyDescent="0.2">
      <c r="A13" s="18" t="str">
        <f>IF(B13="","",COUNT($B$9:B13))</f>
        <v/>
      </c>
      <c r="B13" s="19"/>
      <c r="C13" s="20" t="str">
        <f t="shared" si="0"/>
        <v/>
      </c>
      <c r="D13" s="21" t="str">
        <f t="shared" si="1"/>
        <v/>
      </c>
      <c r="E13" s="21" t="str">
        <f t="shared" si="2"/>
        <v/>
      </c>
      <c r="F13" s="11"/>
      <c r="G13" s="1" t="str">
        <f t="shared" si="3"/>
        <v/>
      </c>
      <c r="H13" s="1" t="str">
        <f t="shared" si="4"/>
        <v/>
      </c>
      <c r="I13" s="1" t="str">
        <f t="shared" si="5"/>
        <v/>
      </c>
      <c r="J13" s="9" t="str">
        <f t="shared" si="6"/>
        <v/>
      </c>
    </row>
    <row r="14" spans="1:11" ht="16.5" customHeight="1" x14ac:dyDescent="0.2">
      <c r="A14" s="18" t="str">
        <f>IF(B14="","",COUNT($B$9:B14))</f>
        <v/>
      </c>
      <c r="B14" s="19"/>
      <c r="C14" s="20" t="str">
        <f t="shared" si="0"/>
        <v/>
      </c>
      <c r="D14" s="21" t="str">
        <f t="shared" si="1"/>
        <v/>
      </c>
      <c r="E14" s="21" t="str">
        <f t="shared" si="2"/>
        <v/>
      </c>
      <c r="F14" s="11"/>
      <c r="G14" s="1" t="str">
        <f t="shared" si="3"/>
        <v/>
      </c>
      <c r="H14" s="1" t="str">
        <f t="shared" si="4"/>
        <v/>
      </c>
      <c r="I14" s="1" t="str">
        <f t="shared" si="5"/>
        <v/>
      </c>
      <c r="J14" s="9" t="str">
        <f t="shared" si="6"/>
        <v/>
      </c>
    </row>
    <row r="15" spans="1:11" ht="16.5" customHeight="1" x14ac:dyDescent="0.2">
      <c r="A15" s="18" t="str">
        <f>IF(B15="","",COUNT($B$9:B15))</f>
        <v/>
      </c>
      <c r="B15" s="19"/>
      <c r="C15" s="20" t="str">
        <f t="shared" si="0"/>
        <v/>
      </c>
      <c r="D15" s="21" t="str">
        <f t="shared" si="1"/>
        <v/>
      </c>
      <c r="E15" s="21" t="str">
        <f t="shared" si="2"/>
        <v/>
      </c>
      <c r="F15" s="11"/>
      <c r="G15" s="1" t="str">
        <f t="shared" si="3"/>
        <v/>
      </c>
      <c r="H15" s="1" t="str">
        <f t="shared" si="4"/>
        <v/>
      </c>
      <c r="I15" s="1" t="str">
        <f t="shared" si="5"/>
        <v/>
      </c>
      <c r="J15" s="9" t="str">
        <f t="shared" si="6"/>
        <v/>
      </c>
    </row>
    <row r="16" spans="1:11" ht="16.5" customHeight="1" x14ac:dyDescent="0.2">
      <c r="A16" s="18" t="str">
        <f>IF(B16="","",COUNT($B$9:B16))</f>
        <v/>
      </c>
      <c r="B16" s="19"/>
      <c r="C16" s="20" t="str">
        <f t="shared" si="0"/>
        <v/>
      </c>
      <c r="D16" s="21" t="str">
        <f t="shared" si="1"/>
        <v/>
      </c>
      <c r="E16" s="21" t="str">
        <f t="shared" si="2"/>
        <v/>
      </c>
      <c r="F16" s="11"/>
      <c r="G16" s="1" t="str">
        <f t="shared" si="3"/>
        <v/>
      </c>
      <c r="H16" s="1" t="str">
        <f t="shared" si="4"/>
        <v/>
      </c>
      <c r="I16" s="1" t="str">
        <f t="shared" si="5"/>
        <v/>
      </c>
      <c r="J16" s="9" t="str">
        <f t="shared" si="6"/>
        <v/>
      </c>
    </row>
    <row r="17" spans="1:11" ht="16.5" customHeight="1" x14ac:dyDescent="0.2">
      <c r="A17" s="18" t="str">
        <f>IF(B17="","",COUNT($B$9:B17))</f>
        <v/>
      </c>
      <c r="B17" s="19"/>
      <c r="C17" s="20" t="str">
        <f t="shared" si="0"/>
        <v/>
      </c>
      <c r="D17" s="21" t="str">
        <f t="shared" si="1"/>
        <v/>
      </c>
      <c r="E17" s="21" t="str">
        <f t="shared" si="2"/>
        <v/>
      </c>
      <c r="F17" s="11"/>
      <c r="G17" s="1" t="str">
        <f t="shared" si="3"/>
        <v/>
      </c>
      <c r="H17" s="1" t="str">
        <f t="shared" si="4"/>
        <v/>
      </c>
      <c r="I17" s="1" t="str">
        <f t="shared" si="5"/>
        <v/>
      </c>
      <c r="J17" s="9" t="str">
        <f t="shared" si="6"/>
        <v/>
      </c>
    </row>
    <row r="18" spans="1:11" ht="16.5" customHeight="1" x14ac:dyDescent="0.2">
      <c r="A18" s="18" t="str">
        <f>IF(B18="","",COUNT($B$9:B18))</f>
        <v/>
      </c>
      <c r="B18" s="19"/>
      <c r="C18" s="20" t="str">
        <f t="shared" si="0"/>
        <v/>
      </c>
      <c r="D18" s="21" t="str">
        <f t="shared" si="1"/>
        <v/>
      </c>
      <c r="E18" s="21" t="str">
        <f t="shared" si="2"/>
        <v/>
      </c>
      <c r="F18" s="11"/>
      <c r="G18" s="1" t="str">
        <f t="shared" si="3"/>
        <v/>
      </c>
      <c r="H18" s="1" t="str">
        <f t="shared" si="4"/>
        <v/>
      </c>
      <c r="I18" s="1" t="str">
        <f t="shared" si="5"/>
        <v/>
      </c>
      <c r="J18" s="9" t="str">
        <f t="shared" si="6"/>
        <v/>
      </c>
    </row>
    <row r="19" spans="1:11" ht="16.5" customHeight="1" x14ac:dyDescent="0.2">
      <c r="A19" s="18" t="str">
        <f>IF(B19="","",COUNT($B$9:B19))</f>
        <v/>
      </c>
      <c r="B19" s="19"/>
      <c r="C19" s="20" t="str">
        <f t="shared" si="0"/>
        <v/>
      </c>
      <c r="D19" s="21" t="str">
        <f t="shared" si="1"/>
        <v/>
      </c>
      <c r="E19" s="21" t="str">
        <f t="shared" si="2"/>
        <v/>
      </c>
      <c r="F19" s="11"/>
      <c r="G19" s="1" t="str">
        <f t="shared" si="3"/>
        <v/>
      </c>
      <c r="H19" s="1" t="str">
        <f t="shared" si="4"/>
        <v/>
      </c>
      <c r="I19" s="1" t="str">
        <f t="shared" si="5"/>
        <v/>
      </c>
      <c r="J19" s="9" t="str">
        <f t="shared" si="6"/>
        <v/>
      </c>
    </row>
    <row r="20" spans="1:11" ht="16.5" customHeight="1" x14ac:dyDescent="0.2">
      <c r="A20" s="18" t="str">
        <f>IF(B20="","",COUNT($B$9:B20))</f>
        <v/>
      </c>
      <c r="B20" s="19"/>
      <c r="C20" s="20" t="str">
        <f t="shared" si="0"/>
        <v/>
      </c>
      <c r="D20" s="21" t="str">
        <f t="shared" si="1"/>
        <v/>
      </c>
      <c r="E20" s="21" t="str">
        <f t="shared" si="2"/>
        <v/>
      </c>
      <c r="F20" s="11"/>
      <c r="G20" s="1" t="str">
        <f t="shared" si="3"/>
        <v/>
      </c>
      <c r="H20" s="1" t="str">
        <f t="shared" si="4"/>
        <v/>
      </c>
      <c r="I20" s="1" t="str">
        <f t="shared" si="5"/>
        <v/>
      </c>
      <c r="J20" s="9" t="str">
        <f t="shared" si="6"/>
        <v/>
      </c>
    </row>
    <row r="21" spans="1:11" ht="16.5" customHeight="1" x14ac:dyDescent="0.2">
      <c r="A21" s="18" t="str">
        <f>IF(B21="","",COUNT($B$9:B21))</f>
        <v/>
      </c>
      <c r="B21" s="19"/>
      <c r="C21" s="20" t="str">
        <f t="shared" si="0"/>
        <v/>
      </c>
      <c r="D21" s="21" t="str">
        <f t="shared" si="1"/>
        <v/>
      </c>
      <c r="E21" s="21" t="str">
        <f t="shared" si="2"/>
        <v/>
      </c>
      <c r="F21" s="11"/>
      <c r="G21" s="1" t="str">
        <f t="shared" si="3"/>
        <v/>
      </c>
      <c r="H21" s="1" t="str">
        <f t="shared" si="4"/>
        <v/>
      </c>
      <c r="I21" s="1" t="str">
        <f t="shared" si="5"/>
        <v/>
      </c>
      <c r="J21" s="9" t="str">
        <f t="shared" si="6"/>
        <v/>
      </c>
    </row>
    <row r="22" spans="1:11" ht="16.5" customHeight="1" x14ac:dyDescent="0.2">
      <c r="A22" s="18" t="str">
        <f>IF(B22="","",COUNT($B$9:B22))</f>
        <v/>
      </c>
      <c r="B22" s="19"/>
      <c r="C22" s="20" t="str">
        <f t="shared" si="0"/>
        <v/>
      </c>
      <c r="D22" s="21" t="str">
        <f t="shared" si="1"/>
        <v/>
      </c>
      <c r="E22" s="21" t="str">
        <f t="shared" si="2"/>
        <v/>
      </c>
      <c r="F22" s="11"/>
      <c r="G22" s="1" t="str">
        <f t="shared" si="3"/>
        <v/>
      </c>
      <c r="H22" s="1" t="str">
        <f t="shared" si="4"/>
        <v/>
      </c>
      <c r="I22" s="1" t="str">
        <f t="shared" si="5"/>
        <v/>
      </c>
      <c r="J22" s="9" t="str">
        <f t="shared" si="6"/>
        <v/>
      </c>
    </row>
    <row r="23" spans="1:11" ht="16.5" customHeight="1" x14ac:dyDescent="0.2">
      <c r="A23" s="18" t="str">
        <f>IF(B23="","",COUNT($B$9:B23))</f>
        <v/>
      </c>
      <c r="B23" s="19"/>
      <c r="C23" s="20" t="str">
        <f t="shared" si="0"/>
        <v/>
      </c>
      <c r="D23" s="21" t="str">
        <f t="shared" si="1"/>
        <v/>
      </c>
      <c r="E23" s="21" t="str">
        <f t="shared" si="2"/>
        <v/>
      </c>
      <c r="F23" s="11"/>
      <c r="G23" s="1" t="str">
        <f t="shared" si="3"/>
        <v/>
      </c>
      <c r="H23" s="1" t="str">
        <f t="shared" si="4"/>
        <v/>
      </c>
      <c r="I23" s="1" t="str">
        <f t="shared" si="5"/>
        <v/>
      </c>
      <c r="J23" s="9" t="str">
        <f t="shared" si="6"/>
        <v/>
      </c>
    </row>
    <row r="24" spans="1:11" ht="16.5" customHeight="1" x14ac:dyDescent="0.2">
      <c r="A24" s="18" t="str">
        <f>IF(B24="","",COUNT($B$9:B24))</f>
        <v/>
      </c>
      <c r="B24" s="19"/>
      <c r="C24" s="20" t="str">
        <f t="shared" si="0"/>
        <v/>
      </c>
      <c r="D24" s="21" t="str">
        <f t="shared" si="1"/>
        <v/>
      </c>
      <c r="E24" s="21" t="str">
        <f t="shared" si="2"/>
        <v/>
      </c>
      <c r="F24" s="11"/>
      <c r="G24" s="1" t="str">
        <f t="shared" si="3"/>
        <v/>
      </c>
      <c r="H24" s="1" t="str">
        <f t="shared" si="4"/>
        <v/>
      </c>
      <c r="I24" s="1" t="str">
        <f t="shared" si="5"/>
        <v/>
      </c>
      <c r="J24" s="9" t="str">
        <f t="shared" si="6"/>
        <v/>
      </c>
    </row>
    <row r="25" spans="1:11" ht="16.5" customHeight="1" x14ac:dyDescent="0.2">
      <c r="A25" s="18" t="str">
        <f>IF(B25="","",COUNT($B$9:B25))</f>
        <v/>
      </c>
      <c r="B25" s="19"/>
      <c r="C25" s="20" t="str">
        <f t="shared" si="0"/>
        <v/>
      </c>
      <c r="D25" s="21" t="str">
        <f t="shared" si="1"/>
        <v/>
      </c>
      <c r="E25" s="21" t="str">
        <f t="shared" si="2"/>
        <v/>
      </c>
      <c r="F25" s="11"/>
      <c r="G25" s="1" t="str">
        <f t="shared" si="3"/>
        <v/>
      </c>
      <c r="H25" s="1" t="str">
        <f t="shared" si="4"/>
        <v/>
      </c>
      <c r="I25" s="1" t="str">
        <f t="shared" si="5"/>
        <v/>
      </c>
      <c r="J25" s="9" t="str">
        <f t="shared" si="6"/>
        <v/>
      </c>
    </row>
    <row r="26" spans="1:11" ht="16.5" customHeight="1" x14ac:dyDescent="0.2">
      <c r="A26" s="18" t="str">
        <f>IF(B26="","",COUNT($B$9:B26))</f>
        <v/>
      </c>
      <c r="B26" s="19"/>
      <c r="C26" s="20" t="str">
        <f t="shared" si="0"/>
        <v/>
      </c>
      <c r="D26" s="21" t="str">
        <f t="shared" si="1"/>
        <v/>
      </c>
      <c r="E26" s="21" t="str">
        <f t="shared" si="2"/>
        <v/>
      </c>
      <c r="F26" s="11"/>
      <c r="G26" s="1" t="str">
        <f t="shared" si="3"/>
        <v/>
      </c>
      <c r="H26" s="1" t="str">
        <f t="shared" si="4"/>
        <v/>
      </c>
      <c r="I26" s="1" t="str">
        <f t="shared" si="5"/>
        <v/>
      </c>
      <c r="J26" s="9" t="str">
        <f t="shared" si="6"/>
        <v/>
      </c>
    </row>
    <row r="27" spans="1:11" ht="16.5" customHeight="1" x14ac:dyDescent="0.2">
      <c r="A27" s="18" t="str">
        <f>IF(B27="","",COUNT($B$9:B27))</f>
        <v/>
      </c>
      <c r="B27" s="19"/>
      <c r="C27" s="20" t="str">
        <f t="shared" si="0"/>
        <v/>
      </c>
      <c r="D27" s="21" t="str">
        <f t="shared" si="1"/>
        <v/>
      </c>
      <c r="E27" s="21" t="str">
        <f t="shared" si="2"/>
        <v/>
      </c>
      <c r="F27" s="11"/>
      <c r="G27" s="1" t="str">
        <f t="shared" si="3"/>
        <v/>
      </c>
      <c r="H27" s="1" t="str">
        <f t="shared" si="4"/>
        <v/>
      </c>
      <c r="I27" s="1" t="str">
        <f t="shared" si="5"/>
        <v/>
      </c>
      <c r="J27" s="9" t="str">
        <f t="shared" si="6"/>
        <v/>
      </c>
    </row>
    <row r="28" spans="1:11" ht="16.5" customHeight="1" x14ac:dyDescent="0.2">
      <c r="A28" s="18" t="str">
        <f>IF(B28="","",COUNT($B$9:B28))</f>
        <v/>
      </c>
      <c r="B28" s="19"/>
      <c r="C28" s="20" t="str">
        <f t="shared" si="0"/>
        <v/>
      </c>
      <c r="D28" s="21" t="str">
        <f t="shared" si="1"/>
        <v/>
      </c>
      <c r="E28" s="21" t="str">
        <f t="shared" si="2"/>
        <v/>
      </c>
      <c r="F28" s="11"/>
      <c r="G28" s="1" t="str">
        <f t="shared" si="3"/>
        <v/>
      </c>
      <c r="H28" s="1" t="str">
        <f t="shared" si="4"/>
        <v/>
      </c>
      <c r="I28" s="1" t="str">
        <f t="shared" si="5"/>
        <v/>
      </c>
      <c r="J28" s="9" t="str">
        <f t="shared" si="6"/>
        <v/>
      </c>
    </row>
    <row r="29" spans="1:11" ht="16.5" customHeight="1" x14ac:dyDescent="0.2">
      <c r="A29" s="18" t="str">
        <f>IF(B29="","",COUNT($B$9:B29))</f>
        <v/>
      </c>
      <c r="B29" s="19"/>
      <c r="C29" s="20" t="str">
        <f t="shared" si="0"/>
        <v/>
      </c>
      <c r="D29" s="21" t="str">
        <f t="shared" si="1"/>
        <v/>
      </c>
      <c r="E29" s="21" t="str">
        <f t="shared" si="2"/>
        <v/>
      </c>
      <c r="F29" s="11"/>
      <c r="G29" s="1" t="str">
        <f t="shared" si="3"/>
        <v/>
      </c>
      <c r="H29" s="1" t="str">
        <f t="shared" si="4"/>
        <v/>
      </c>
      <c r="I29" s="1" t="str">
        <f t="shared" si="5"/>
        <v/>
      </c>
      <c r="J29" s="9" t="str">
        <f t="shared" si="6"/>
        <v/>
      </c>
    </row>
    <row r="30" spans="1:11" ht="16.5" customHeight="1" x14ac:dyDescent="0.2">
      <c r="A30" s="18" t="str">
        <f>IF(B30="","",COUNT($B$9:B30))</f>
        <v/>
      </c>
      <c r="B30" s="19"/>
      <c r="C30" s="20" t="str">
        <f t="shared" si="0"/>
        <v/>
      </c>
      <c r="D30" s="21" t="str">
        <f t="shared" si="1"/>
        <v/>
      </c>
      <c r="E30" s="21" t="str">
        <f t="shared" si="2"/>
        <v/>
      </c>
      <c r="F30" s="11"/>
      <c r="G30" s="1" t="str">
        <f t="shared" si="3"/>
        <v/>
      </c>
      <c r="H30" s="1" t="str">
        <f t="shared" si="4"/>
        <v/>
      </c>
      <c r="I30" s="1" t="str">
        <f t="shared" si="5"/>
        <v/>
      </c>
      <c r="J30" s="9" t="str">
        <f t="shared" si="6"/>
        <v/>
      </c>
    </row>
    <row r="31" spans="1:11" ht="16.5" customHeight="1" x14ac:dyDescent="0.2">
      <c r="A31" s="23"/>
      <c r="B31" s="23"/>
      <c r="C31" s="23"/>
      <c r="D31" s="23"/>
      <c r="E31" s="23"/>
      <c r="H31" s="1" t="str">
        <f>IF(ISBLANK(C31),"",VLOOKUP(C31,jugadores,22,0))</f>
        <v/>
      </c>
      <c r="I31" s="1" t="str">
        <f>IF(ISBLANK(C31),"",VLOOKUP(C31,jugadores,21,0))</f>
        <v/>
      </c>
      <c r="J31" s="1" t="str">
        <f>IF(ISBLANK(C31),"",VLOOKUP(C31,jugadores,6,0))</f>
        <v/>
      </c>
      <c r="K31" s="9" t="str">
        <f>IFERROR(IF(C31&gt;0,15,""),"")</f>
        <v/>
      </c>
    </row>
    <row r="32" spans="1:11" ht="16.5" customHeight="1" x14ac:dyDescent="0.2">
      <c r="A32" s="23"/>
      <c r="B32" s="23"/>
      <c r="C32" s="23"/>
      <c r="D32" s="23"/>
      <c r="E32" s="23"/>
    </row>
    <row r="33" spans="2:10" ht="16.5" customHeight="1" x14ac:dyDescent="0.2">
      <c r="B33" s="11"/>
      <c r="G33" s="1" t="str">
        <f>IF(ISBLANK(B33),"",VLOOKUP(B33,jugadores,22,0))</f>
        <v/>
      </c>
      <c r="H33" s="1" t="str">
        <f>IF(ISBLANK(B33),"",VLOOKUP(B33,jugadores,21,0))</f>
        <v/>
      </c>
      <c r="I33" s="1" t="str">
        <f>IF(ISBLANK(B33),"",VLOOKUP(B33,jugadores,6,0))</f>
        <v/>
      </c>
      <c r="J33" s="9" t="str">
        <f>IFERROR(IF(B33&gt;0,15,""),"")</f>
        <v/>
      </c>
    </row>
    <row r="34" spans="2:10" x14ac:dyDescent="0.2">
      <c r="B34" s="22" t="s">
        <v>12</v>
      </c>
      <c r="C34" s="22"/>
      <c r="D34" s="22" t="s">
        <v>13</v>
      </c>
      <c r="E34" s="22">
        <v>2</v>
      </c>
    </row>
    <row r="35" spans="2:10" x14ac:dyDescent="0.2">
      <c r="B35" s="22"/>
      <c r="C35" s="22"/>
      <c r="D35" s="22" t="s">
        <v>14</v>
      </c>
      <c r="E35" s="22">
        <v>2</v>
      </c>
    </row>
  </sheetData>
  <mergeCells count="3">
    <mergeCell ref="A2:F2"/>
    <mergeCell ref="A3:F3"/>
    <mergeCell ref="A4:E4"/>
  </mergeCells>
  <conditionalFormatting sqref="B9:B30">
    <cfRule type="cellIs" dxfId="11" priority="1" operator="equal">
      <formula>0</formula>
    </cfRule>
  </conditionalFormatting>
  <printOptions horizontalCentered="1"/>
  <pageMargins left="0.31527777777777799" right="0.39374999999999999" top="0.905555555555556" bottom="0.39305555555555599" header="0.511811023622047" footer="0.196527777777778"/>
  <pageSetup paperSize="9" orientation="portrait" horizontalDpi="300" verticalDpi="300"/>
  <headerFooter>
    <oddFooter>&amp;L&amp;8Inscripciones  &amp;C&amp;"Times New Roman,Normal"- DEPORTE OLÍMPICO -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7933C"/>
    <pageSetUpPr fitToPage="1"/>
  </sheetPr>
  <dimension ref="A1:K36"/>
  <sheetViews>
    <sheetView showGridLines="0" zoomScale="80" zoomScaleNormal="80" workbookViewId="0">
      <selection activeCell="B6" sqref="B6:E6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17.7109375" style="1" customWidth="1"/>
    <col min="6" max="6" width="2.28515625" style="1" customWidth="1"/>
    <col min="7" max="7" width="11.28515625" style="1" customWidth="1"/>
    <col min="8" max="8" width="12.140625" style="1" customWidth="1"/>
    <col min="9" max="9" width="6.5703125" style="1" customWidth="1"/>
    <col min="10" max="10" width="11.42578125" style="9"/>
    <col min="11" max="12" width="11.42578125" style="1"/>
    <col min="13" max="13" width="4.7109375" style="1" customWidth="1"/>
    <col min="14" max="16384" width="11.42578125" style="1"/>
  </cols>
  <sheetData>
    <row r="1" spans="1:11" ht="7.5" customHeight="1" x14ac:dyDescent="0.2"/>
    <row r="2" spans="1:11" ht="18.75" customHeight="1" x14ac:dyDescent="0.25">
      <c r="A2" s="37" t="s">
        <v>29</v>
      </c>
      <c r="B2" s="37"/>
      <c r="C2" s="37"/>
      <c r="D2" s="37"/>
      <c r="E2" s="37"/>
      <c r="F2" s="37"/>
    </row>
    <row r="3" spans="1:11" ht="18.75" customHeight="1" x14ac:dyDescent="0.25">
      <c r="A3" s="32" t="s">
        <v>2</v>
      </c>
      <c r="B3" s="32"/>
      <c r="C3" s="32"/>
      <c r="D3" s="32"/>
      <c r="E3" s="32"/>
      <c r="F3" s="32"/>
      <c r="J3" s="10">
        <f>SUM(J10:J180)</f>
        <v>0</v>
      </c>
      <c r="K3" s="11" t="s">
        <v>3</v>
      </c>
    </row>
    <row r="4" spans="1:11" ht="18.75" customHeight="1" x14ac:dyDescent="0.2">
      <c r="A4" s="34" t="s">
        <v>19</v>
      </c>
      <c r="B4" s="34"/>
      <c r="C4" s="34"/>
      <c r="D4" s="34"/>
      <c r="E4" s="34"/>
      <c r="F4" s="11"/>
    </row>
    <row r="5" spans="1:11" ht="6" customHeight="1" x14ac:dyDescent="0.2">
      <c r="C5" s="2"/>
      <c r="D5" s="3"/>
      <c r="E5" s="3"/>
    </row>
    <row r="6" spans="1:11" x14ac:dyDescent="0.2">
      <c r="C6" s="1" t="s">
        <v>5</v>
      </c>
      <c r="D6" s="1" t="s">
        <v>765</v>
      </c>
    </row>
    <row r="8" spans="1:11" ht="18" customHeight="1" x14ac:dyDescent="0.2">
      <c r="B8" s="12" t="s">
        <v>7</v>
      </c>
      <c r="C8" s="13" t="s">
        <v>8</v>
      </c>
      <c r="D8" s="12" t="s">
        <v>9</v>
      </c>
      <c r="E8" s="12" t="s">
        <v>10</v>
      </c>
      <c r="J8" s="14" t="s">
        <v>11</v>
      </c>
    </row>
    <row r="9" spans="1:11" ht="7.5" customHeight="1" x14ac:dyDescent="0.2">
      <c r="B9" s="15"/>
      <c r="C9" s="16"/>
      <c r="D9" s="17"/>
      <c r="E9" s="17"/>
    </row>
    <row r="10" spans="1:11" ht="16.5" customHeight="1" x14ac:dyDescent="0.2">
      <c r="A10" s="18" t="str">
        <f>IF(B10="","",COUNT($B$9:B10))</f>
        <v/>
      </c>
      <c r="B10" s="19"/>
      <c r="C10" s="20" t="str">
        <f t="shared" ref="C10:C31" si="0">IF(ISBLANK(B10),"",VLOOKUP(B10,jugadores,2,0))</f>
        <v/>
      </c>
      <c r="D10" s="21" t="str">
        <f t="shared" ref="D10:D31" si="1">IF(ISBLANK(B10),"",VLOOKUP(B10,jugadores,3,0))</f>
        <v/>
      </c>
      <c r="E10" s="21" t="str">
        <f t="shared" ref="E10:E31" si="2">IF(ISBLANK(B10),"",VLOOKUP(B10,jugadores,4,0))</f>
        <v/>
      </c>
      <c r="F10" s="11"/>
      <c r="G10" s="1" t="str">
        <f t="shared" ref="G10:G31" si="3">IF(ISBLANK(B10),"",VLOOKUP(B10,jugadores,22,0))</f>
        <v/>
      </c>
      <c r="H10" s="1" t="str">
        <f t="shared" ref="H10:H31" si="4">IF(ISBLANK(B10),"",VLOOKUP(B10,jugadores,21,0))</f>
        <v/>
      </c>
      <c r="I10" s="1" t="str">
        <f t="shared" ref="I10:I31" si="5">IF(ISBLANK(B10),"",VLOOKUP(B10,jugadores,6,0))</f>
        <v/>
      </c>
      <c r="J10" s="9" t="str">
        <f t="shared" ref="J10:J31" si="6">IFERROR(IF(B10&gt;0,15,""),"")</f>
        <v/>
      </c>
    </row>
    <row r="11" spans="1:11" ht="16.5" customHeight="1" x14ac:dyDescent="0.2">
      <c r="A11" s="18" t="str">
        <f>IF(B11="","",COUNT($B$9:B11))</f>
        <v/>
      </c>
      <c r="B11" s="19"/>
      <c r="C11" s="20" t="str">
        <f t="shared" si="0"/>
        <v/>
      </c>
      <c r="D11" s="21" t="str">
        <f t="shared" si="1"/>
        <v/>
      </c>
      <c r="E11" s="21" t="str">
        <f t="shared" si="2"/>
        <v/>
      </c>
      <c r="F11" s="11"/>
      <c r="G11" s="1" t="str">
        <f t="shared" si="3"/>
        <v/>
      </c>
      <c r="H11" s="1" t="str">
        <f t="shared" si="4"/>
        <v/>
      </c>
      <c r="I11" s="1" t="str">
        <f t="shared" si="5"/>
        <v/>
      </c>
      <c r="J11" s="9" t="str">
        <f t="shared" si="6"/>
        <v/>
      </c>
    </row>
    <row r="12" spans="1:11" ht="16.5" customHeight="1" x14ac:dyDescent="0.2">
      <c r="A12" s="18" t="str">
        <f>IF(B12="","",COUNT($B$9:B12))</f>
        <v/>
      </c>
      <c r="B12" s="19"/>
      <c r="C12" s="20" t="str">
        <f t="shared" si="0"/>
        <v/>
      </c>
      <c r="D12" s="21" t="str">
        <f t="shared" si="1"/>
        <v/>
      </c>
      <c r="E12" s="21" t="str">
        <f t="shared" si="2"/>
        <v/>
      </c>
      <c r="F12" s="11"/>
      <c r="G12" s="1" t="str">
        <f t="shared" si="3"/>
        <v/>
      </c>
      <c r="H12" s="1" t="str">
        <f t="shared" si="4"/>
        <v/>
      </c>
      <c r="I12" s="1" t="str">
        <f t="shared" si="5"/>
        <v/>
      </c>
      <c r="J12" s="9" t="str">
        <f t="shared" si="6"/>
        <v/>
      </c>
    </row>
    <row r="13" spans="1:11" ht="16.5" customHeight="1" x14ac:dyDescent="0.2">
      <c r="A13" s="18" t="str">
        <f>IF(B13="","",COUNT($B$9:B13))</f>
        <v/>
      </c>
      <c r="B13" s="19"/>
      <c r="C13" s="20" t="str">
        <f t="shared" si="0"/>
        <v/>
      </c>
      <c r="D13" s="21" t="str">
        <f t="shared" si="1"/>
        <v/>
      </c>
      <c r="E13" s="21" t="str">
        <f t="shared" si="2"/>
        <v/>
      </c>
      <c r="F13" s="11"/>
      <c r="G13" s="1" t="str">
        <f t="shared" si="3"/>
        <v/>
      </c>
      <c r="H13" s="1" t="str">
        <f t="shared" si="4"/>
        <v/>
      </c>
      <c r="I13" s="1" t="str">
        <f t="shared" si="5"/>
        <v/>
      </c>
      <c r="J13" s="9" t="str">
        <f t="shared" si="6"/>
        <v/>
      </c>
    </row>
    <row r="14" spans="1:11" ht="16.5" customHeight="1" x14ac:dyDescent="0.2">
      <c r="A14" s="18" t="str">
        <f>IF(B14="","",COUNT($B$9:B14))</f>
        <v/>
      </c>
      <c r="B14" s="19"/>
      <c r="C14" s="20" t="str">
        <f t="shared" si="0"/>
        <v/>
      </c>
      <c r="D14" s="21" t="str">
        <f t="shared" si="1"/>
        <v/>
      </c>
      <c r="E14" s="21" t="str">
        <f t="shared" si="2"/>
        <v/>
      </c>
      <c r="F14" s="11"/>
      <c r="G14" s="1" t="str">
        <f t="shared" si="3"/>
        <v/>
      </c>
      <c r="H14" s="1" t="str">
        <f t="shared" si="4"/>
        <v/>
      </c>
      <c r="I14" s="1" t="str">
        <f t="shared" si="5"/>
        <v/>
      </c>
      <c r="J14" s="9" t="str">
        <f t="shared" si="6"/>
        <v/>
      </c>
    </row>
    <row r="15" spans="1:11" ht="16.5" customHeight="1" x14ac:dyDescent="0.2">
      <c r="A15" s="18" t="str">
        <f>IF(B15="","",COUNT($B$9:B15))</f>
        <v/>
      </c>
      <c r="B15" s="19"/>
      <c r="C15" s="20" t="str">
        <f t="shared" si="0"/>
        <v/>
      </c>
      <c r="D15" s="21" t="str">
        <f t="shared" si="1"/>
        <v/>
      </c>
      <c r="E15" s="21" t="str">
        <f t="shared" si="2"/>
        <v/>
      </c>
      <c r="F15" s="11"/>
      <c r="G15" s="1" t="str">
        <f t="shared" si="3"/>
        <v/>
      </c>
      <c r="H15" s="1" t="str">
        <f t="shared" si="4"/>
        <v/>
      </c>
      <c r="I15" s="1" t="str">
        <f t="shared" si="5"/>
        <v/>
      </c>
      <c r="J15" s="9" t="str">
        <f t="shared" si="6"/>
        <v/>
      </c>
    </row>
    <row r="16" spans="1:11" ht="16.5" customHeight="1" x14ac:dyDescent="0.2">
      <c r="A16" s="18" t="str">
        <f>IF(B16="","",COUNT($B$9:B16))</f>
        <v/>
      </c>
      <c r="B16" s="19"/>
      <c r="C16" s="20" t="str">
        <f t="shared" si="0"/>
        <v/>
      </c>
      <c r="D16" s="21" t="str">
        <f t="shared" si="1"/>
        <v/>
      </c>
      <c r="E16" s="21" t="str">
        <f t="shared" si="2"/>
        <v/>
      </c>
      <c r="F16" s="11"/>
      <c r="G16" s="1" t="str">
        <f t="shared" si="3"/>
        <v/>
      </c>
      <c r="H16" s="1" t="str">
        <f t="shared" si="4"/>
        <v/>
      </c>
      <c r="I16" s="1" t="str">
        <f t="shared" si="5"/>
        <v/>
      </c>
      <c r="J16" s="9" t="str">
        <f t="shared" si="6"/>
        <v/>
      </c>
    </row>
    <row r="17" spans="1:10" ht="16.5" customHeight="1" x14ac:dyDescent="0.2">
      <c r="A17" s="18" t="str">
        <f>IF(B17="","",COUNT($B$9:B17))</f>
        <v/>
      </c>
      <c r="B17" s="19"/>
      <c r="C17" s="20" t="str">
        <f t="shared" si="0"/>
        <v/>
      </c>
      <c r="D17" s="21" t="str">
        <f t="shared" si="1"/>
        <v/>
      </c>
      <c r="E17" s="21" t="str">
        <f t="shared" si="2"/>
        <v/>
      </c>
      <c r="F17" s="11"/>
      <c r="G17" s="1" t="str">
        <f t="shared" si="3"/>
        <v/>
      </c>
      <c r="H17" s="1" t="str">
        <f t="shared" si="4"/>
        <v/>
      </c>
      <c r="I17" s="1" t="str">
        <f t="shared" si="5"/>
        <v/>
      </c>
      <c r="J17" s="9" t="str">
        <f t="shared" si="6"/>
        <v/>
      </c>
    </row>
    <row r="18" spans="1:10" ht="16.5" customHeight="1" x14ac:dyDescent="0.2">
      <c r="A18" s="18" t="str">
        <f>IF(B18="","",COUNT($B$9:B18))</f>
        <v/>
      </c>
      <c r="B18" s="19"/>
      <c r="C18" s="20" t="str">
        <f t="shared" si="0"/>
        <v/>
      </c>
      <c r="D18" s="21" t="str">
        <f t="shared" si="1"/>
        <v/>
      </c>
      <c r="E18" s="21" t="str">
        <f t="shared" si="2"/>
        <v/>
      </c>
      <c r="F18" s="11"/>
      <c r="G18" s="1" t="str">
        <f t="shared" si="3"/>
        <v/>
      </c>
      <c r="H18" s="1" t="str">
        <f t="shared" si="4"/>
        <v/>
      </c>
      <c r="I18" s="1" t="str">
        <f t="shared" si="5"/>
        <v/>
      </c>
      <c r="J18" s="9" t="str">
        <f t="shared" si="6"/>
        <v/>
      </c>
    </row>
    <row r="19" spans="1:10" ht="16.5" customHeight="1" x14ac:dyDescent="0.2">
      <c r="A19" s="18" t="str">
        <f>IF(B19="","",COUNT($B$9:B19))</f>
        <v/>
      </c>
      <c r="B19" s="19"/>
      <c r="C19" s="20" t="str">
        <f t="shared" si="0"/>
        <v/>
      </c>
      <c r="D19" s="21" t="str">
        <f t="shared" si="1"/>
        <v/>
      </c>
      <c r="E19" s="21" t="str">
        <f t="shared" si="2"/>
        <v/>
      </c>
      <c r="F19" s="11"/>
      <c r="G19" s="1" t="str">
        <f t="shared" si="3"/>
        <v/>
      </c>
      <c r="H19" s="1" t="str">
        <f t="shared" si="4"/>
        <v/>
      </c>
      <c r="I19" s="1" t="str">
        <f t="shared" si="5"/>
        <v/>
      </c>
      <c r="J19" s="9" t="str">
        <f t="shared" si="6"/>
        <v/>
      </c>
    </row>
    <row r="20" spans="1:10" ht="16.5" customHeight="1" x14ac:dyDescent="0.2">
      <c r="A20" s="18" t="str">
        <f>IF(B20="","",COUNT($B$9:B20))</f>
        <v/>
      </c>
      <c r="B20" s="19"/>
      <c r="C20" s="20" t="str">
        <f t="shared" si="0"/>
        <v/>
      </c>
      <c r="D20" s="21" t="str">
        <f t="shared" si="1"/>
        <v/>
      </c>
      <c r="E20" s="21" t="str">
        <f t="shared" si="2"/>
        <v/>
      </c>
      <c r="F20" s="11"/>
      <c r="G20" s="1" t="str">
        <f t="shared" si="3"/>
        <v/>
      </c>
      <c r="H20" s="1" t="str">
        <f t="shared" si="4"/>
        <v/>
      </c>
      <c r="I20" s="1" t="str">
        <f t="shared" si="5"/>
        <v/>
      </c>
      <c r="J20" s="9" t="str">
        <f t="shared" si="6"/>
        <v/>
      </c>
    </row>
    <row r="21" spans="1:10" ht="16.5" customHeight="1" x14ac:dyDescent="0.2">
      <c r="A21" s="18" t="str">
        <f>IF(B21="","",COUNT($B$9:B21))</f>
        <v/>
      </c>
      <c r="B21" s="19"/>
      <c r="C21" s="20" t="str">
        <f t="shared" si="0"/>
        <v/>
      </c>
      <c r="D21" s="21" t="str">
        <f t="shared" si="1"/>
        <v/>
      </c>
      <c r="E21" s="21" t="str">
        <f t="shared" si="2"/>
        <v/>
      </c>
      <c r="F21" s="11"/>
      <c r="G21" s="1" t="str">
        <f t="shared" si="3"/>
        <v/>
      </c>
      <c r="H21" s="1" t="str">
        <f t="shared" si="4"/>
        <v/>
      </c>
      <c r="I21" s="1" t="str">
        <f t="shared" si="5"/>
        <v/>
      </c>
      <c r="J21" s="9" t="str">
        <f t="shared" si="6"/>
        <v/>
      </c>
    </row>
    <row r="22" spans="1:10" ht="16.5" customHeight="1" x14ac:dyDescent="0.2">
      <c r="A22" s="18" t="str">
        <f>IF(B22="","",COUNT($B$9:B22))</f>
        <v/>
      </c>
      <c r="B22" s="19"/>
      <c r="C22" s="20" t="str">
        <f t="shared" si="0"/>
        <v/>
      </c>
      <c r="D22" s="21" t="str">
        <f t="shared" si="1"/>
        <v/>
      </c>
      <c r="E22" s="21" t="str">
        <f t="shared" si="2"/>
        <v/>
      </c>
      <c r="F22" s="11"/>
      <c r="G22" s="1" t="str">
        <f t="shared" si="3"/>
        <v/>
      </c>
      <c r="H22" s="1" t="str">
        <f t="shared" si="4"/>
        <v/>
      </c>
      <c r="I22" s="1" t="str">
        <f t="shared" si="5"/>
        <v/>
      </c>
      <c r="J22" s="9" t="str">
        <f t="shared" si="6"/>
        <v/>
      </c>
    </row>
    <row r="23" spans="1:10" ht="16.5" customHeight="1" x14ac:dyDescent="0.2">
      <c r="A23" s="18" t="str">
        <f>IF(B23="","",COUNT($B$9:B23))</f>
        <v/>
      </c>
      <c r="B23" s="19"/>
      <c r="C23" s="20" t="str">
        <f t="shared" si="0"/>
        <v/>
      </c>
      <c r="D23" s="21" t="str">
        <f t="shared" si="1"/>
        <v/>
      </c>
      <c r="E23" s="21" t="str">
        <f t="shared" si="2"/>
        <v/>
      </c>
      <c r="F23" s="11"/>
      <c r="G23" s="1" t="str">
        <f t="shared" si="3"/>
        <v/>
      </c>
      <c r="H23" s="1" t="str">
        <f t="shared" si="4"/>
        <v/>
      </c>
      <c r="I23" s="1" t="str">
        <f t="shared" si="5"/>
        <v/>
      </c>
      <c r="J23" s="9" t="str">
        <f t="shared" si="6"/>
        <v/>
      </c>
    </row>
    <row r="24" spans="1:10" ht="16.5" customHeight="1" x14ac:dyDescent="0.2">
      <c r="A24" s="18" t="str">
        <f>IF(B24="","",COUNT($B$9:B24))</f>
        <v/>
      </c>
      <c r="B24" s="19"/>
      <c r="C24" s="20" t="str">
        <f t="shared" si="0"/>
        <v/>
      </c>
      <c r="D24" s="21" t="str">
        <f t="shared" si="1"/>
        <v/>
      </c>
      <c r="E24" s="21" t="str">
        <f t="shared" si="2"/>
        <v/>
      </c>
      <c r="F24" s="11"/>
      <c r="G24" s="1" t="str">
        <f t="shared" si="3"/>
        <v/>
      </c>
      <c r="H24" s="1" t="str">
        <f t="shared" si="4"/>
        <v/>
      </c>
      <c r="I24" s="1" t="str">
        <f t="shared" si="5"/>
        <v/>
      </c>
      <c r="J24" s="9" t="str">
        <f t="shared" si="6"/>
        <v/>
      </c>
    </row>
    <row r="25" spans="1:10" ht="16.5" customHeight="1" x14ac:dyDescent="0.2">
      <c r="A25" s="18" t="str">
        <f>IF(B25="","",COUNT($B$9:B25))</f>
        <v/>
      </c>
      <c r="B25" s="19"/>
      <c r="C25" s="20" t="str">
        <f t="shared" si="0"/>
        <v/>
      </c>
      <c r="D25" s="21" t="str">
        <f t="shared" si="1"/>
        <v/>
      </c>
      <c r="E25" s="21" t="str">
        <f t="shared" si="2"/>
        <v/>
      </c>
      <c r="F25" s="11"/>
      <c r="G25" s="1" t="str">
        <f t="shared" si="3"/>
        <v/>
      </c>
      <c r="H25" s="1" t="str">
        <f t="shared" si="4"/>
        <v/>
      </c>
      <c r="I25" s="1" t="str">
        <f t="shared" si="5"/>
        <v/>
      </c>
      <c r="J25" s="9" t="str">
        <f t="shared" si="6"/>
        <v/>
      </c>
    </row>
    <row r="26" spans="1:10" ht="16.5" customHeight="1" x14ac:dyDescent="0.2">
      <c r="A26" s="18" t="str">
        <f>IF(B26="","",COUNT($B$9:B26))</f>
        <v/>
      </c>
      <c r="B26" s="19"/>
      <c r="C26" s="20" t="str">
        <f t="shared" si="0"/>
        <v/>
      </c>
      <c r="D26" s="21" t="str">
        <f t="shared" si="1"/>
        <v/>
      </c>
      <c r="E26" s="21" t="str">
        <f t="shared" si="2"/>
        <v/>
      </c>
      <c r="F26" s="11"/>
      <c r="G26" s="1" t="str">
        <f t="shared" si="3"/>
        <v/>
      </c>
      <c r="H26" s="1" t="str">
        <f t="shared" si="4"/>
        <v/>
      </c>
      <c r="I26" s="1" t="str">
        <f t="shared" si="5"/>
        <v/>
      </c>
      <c r="J26" s="9" t="str">
        <f t="shared" si="6"/>
        <v/>
      </c>
    </row>
    <row r="27" spans="1:10" ht="16.5" customHeight="1" x14ac:dyDescent="0.2">
      <c r="A27" s="18" t="str">
        <f>IF(B27="","",COUNT($B$9:B27))</f>
        <v/>
      </c>
      <c r="B27" s="19"/>
      <c r="C27" s="20" t="str">
        <f t="shared" si="0"/>
        <v/>
      </c>
      <c r="D27" s="21" t="str">
        <f t="shared" si="1"/>
        <v/>
      </c>
      <c r="E27" s="21" t="str">
        <f t="shared" si="2"/>
        <v/>
      </c>
      <c r="F27" s="11"/>
      <c r="G27" s="1" t="str">
        <f t="shared" si="3"/>
        <v/>
      </c>
      <c r="H27" s="1" t="str">
        <f t="shared" si="4"/>
        <v/>
      </c>
      <c r="I27" s="1" t="str">
        <f t="shared" si="5"/>
        <v/>
      </c>
      <c r="J27" s="9" t="str">
        <f t="shared" si="6"/>
        <v/>
      </c>
    </row>
    <row r="28" spans="1:10" ht="16.5" customHeight="1" x14ac:dyDescent="0.2">
      <c r="A28" s="18" t="str">
        <f>IF(B28="","",COUNT($B$9:B28))</f>
        <v/>
      </c>
      <c r="B28" s="19"/>
      <c r="C28" s="20" t="str">
        <f t="shared" si="0"/>
        <v/>
      </c>
      <c r="D28" s="21" t="str">
        <f t="shared" si="1"/>
        <v/>
      </c>
      <c r="E28" s="21" t="str">
        <f t="shared" si="2"/>
        <v/>
      </c>
      <c r="F28" s="11"/>
      <c r="G28" s="1" t="str">
        <f t="shared" si="3"/>
        <v/>
      </c>
      <c r="H28" s="1" t="str">
        <f t="shared" si="4"/>
        <v/>
      </c>
      <c r="I28" s="1" t="str">
        <f t="shared" si="5"/>
        <v/>
      </c>
      <c r="J28" s="9" t="str">
        <f t="shared" si="6"/>
        <v/>
      </c>
    </row>
    <row r="29" spans="1:10" ht="16.5" customHeight="1" x14ac:dyDescent="0.2">
      <c r="A29" s="18" t="str">
        <f>IF(B29="","",COUNT($B$9:B29))</f>
        <v/>
      </c>
      <c r="B29" s="19"/>
      <c r="C29" s="20" t="str">
        <f t="shared" si="0"/>
        <v/>
      </c>
      <c r="D29" s="21" t="str">
        <f t="shared" si="1"/>
        <v/>
      </c>
      <c r="E29" s="21" t="str">
        <f t="shared" si="2"/>
        <v/>
      </c>
      <c r="F29" s="11"/>
      <c r="G29" s="1" t="str">
        <f t="shared" si="3"/>
        <v/>
      </c>
      <c r="H29" s="1" t="str">
        <f t="shared" si="4"/>
        <v/>
      </c>
      <c r="I29" s="1" t="str">
        <f t="shared" si="5"/>
        <v/>
      </c>
      <c r="J29" s="9" t="str">
        <f t="shared" si="6"/>
        <v/>
      </c>
    </row>
    <row r="30" spans="1:10" ht="16.5" customHeight="1" x14ac:dyDescent="0.2">
      <c r="A30" s="18" t="str">
        <f>IF(B30="","",COUNT($B$9:B30))</f>
        <v/>
      </c>
      <c r="B30" s="19"/>
      <c r="C30" s="20" t="str">
        <f t="shared" si="0"/>
        <v/>
      </c>
      <c r="D30" s="21" t="str">
        <f t="shared" si="1"/>
        <v/>
      </c>
      <c r="E30" s="21" t="str">
        <f t="shared" si="2"/>
        <v/>
      </c>
      <c r="F30" s="11"/>
      <c r="G30" s="1" t="str">
        <f t="shared" si="3"/>
        <v/>
      </c>
      <c r="H30" s="1" t="str">
        <f t="shared" si="4"/>
        <v/>
      </c>
      <c r="I30" s="1" t="str">
        <f t="shared" si="5"/>
        <v/>
      </c>
      <c r="J30" s="9" t="str">
        <f t="shared" si="6"/>
        <v/>
      </c>
    </row>
    <row r="31" spans="1:10" ht="16.5" customHeight="1" x14ac:dyDescent="0.2">
      <c r="A31" s="18" t="str">
        <f>IF(B31="","",COUNT($B$9:B31))</f>
        <v/>
      </c>
      <c r="B31" s="19"/>
      <c r="C31" s="20" t="str">
        <f t="shared" si="0"/>
        <v/>
      </c>
      <c r="D31" s="21" t="str">
        <f t="shared" si="1"/>
        <v/>
      </c>
      <c r="E31" s="21" t="str">
        <f t="shared" si="2"/>
        <v/>
      </c>
      <c r="F31" s="11"/>
      <c r="G31" s="1" t="str">
        <f t="shared" si="3"/>
        <v/>
      </c>
      <c r="H31" s="1" t="str">
        <f t="shared" si="4"/>
        <v/>
      </c>
      <c r="I31" s="1" t="str">
        <f t="shared" si="5"/>
        <v/>
      </c>
      <c r="J31" s="9" t="str">
        <f t="shared" si="6"/>
        <v/>
      </c>
    </row>
    <row r="32" spans="1:10" ht="16.5" customHeight="1" x14ac:dyDescent="0.2">
      <c r="G32" s="1" t="str">
        <f t="shared" ref="G32:G33" si="7">IF(ISBLANK(B32),"",VLOOKUP(B32,jugadores,22,0))</f>
        <v/>
      </c>
      <c r="H32" s="1" t="str">
        <f t="shared" ref="H32:H33" si="8">IF(ISBLANK(B32),"",VLOOKUP(B32,jugadores,21,0))</f>
        <v/>
      </c>
      <c r="I32" s="1" t="str">
        <f t="shared" ref="I32:I33" si="9">IF(ISBLANK(B32),"",VLOOKUP(B32,jugadores,6,0))</f>
        <v/>
      </c>
      <c r="J32" s="9" t="str">
        <f t="shared" ref="J32:J33" si="10">IFERROR(IF(B32&gt;0,15,""),"")</f>
        <v/>
      </c>
    </row>
    <row r="33" spans="2:10" ht="16.5" customHeight="1" x14ac:dyDescent="0.2">
      <c r="G33" s="1" t="str">
        <f t="shared" si="7"/>
        <v/>
      </c>
      <c r="H33" s="1" t="str">
        <f t="shared" si="8"/>
        <v/>
      </c>
      <c r="I33" s="1" t="str">
        <f t="shared" si="9"/>
        <v/>
      </c>
      <c r="J33" s="9" t="str">
        <f t="shared" si="10"/>
        <v/>
      </c>
    </row>
    <row r="35" spans="2:10" x14ac:dyDescent="0.2">
      <c r="B35" s="22" t="s">
        <v>12</v>
      </c>
      <c r="C35" s="22"/>
      <c r="D35" s="22" t="s">
        <v>13</v>
      </c>
      <c r="E35" s="22">
        <v>2</v>
      </c>
    </row>
    <row r="36" spans="2:10" x14ac:dyDescent="0.2">
      <c r="B36" s="22"/>
      <c r="C36" s="22"/>
      <c r="D36" s="22" t="s">
        <v>14</v>
      </c>
      <c r="E36" s="22">
        <v>2</v>
      </c>
    </row>
  </sheetData>
  <mergeCells count="3">
    <mergeCell ref="A2:F2"/>
    <mergeCell ref="A3:F3"/>
    <mergeCell ref="A4:E4"/>
  </mergeCells>
  <conditionalFormatting sqref="B10:B31">
    <cfRule type="cellIs" dxfId="10" priority="1" operator="equal">
      <formula>0</formula>
    </cfRule>
  </conditionalFormatting>
  <printOptions horizontalCentered="1"/>
  <pageMargins left="0.31527777777777799" right="0.39374999999999999" top="0.905555555555556" bottom="0.39305555555555599" header="0.511811023622047" footer="0.196527777777778"/>
  <pageSetup paperSize="9" orientation="portrait" horizontalDpi="300" verticalDpi="300"/>
  <headerFooter>
    <oddFooter>&amp;L&amp;8Inscripciones  &amp;C&amp;"Times New Roman,Normal"- DEPORTE OLÍMPICO -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7933C"/>
    <pageSetUpPr fitToPage="1"/>
  </sheetPr>
  <dimension ref="A1:K35"/>
  <sheetViews>
    <sheetView showGridLines="0" zoomScale="80" zoomScaleNormal="80" workbookViewId="0">
      <selection activeCell="B6" sqref="B6:E6"/>
    </sheetView>
  </sheetViews>
  <sheetFormatPr baseColWidth="10" defaultColWidth="11.42578125" defaultRowHeight="12.75" x14ac:dyDescent="0.2"/>
  <cols>
    <col min="1" max="1" width="3.7109375" style="1" customWidth="1"/>
    <col min="2" max="2" width="7.140625" style="1" customWidth="1"/>
    <col min="3" max="5" width="17.7109375" style="1" customWidth="1"/>
    <col min="6" max="6" width="1.28515625" style="1" customWidth="1"/>
    <col min="7" max="7" width="11.28515625" style="1" customWidth="1"/>
    <col min="8" max="8" width="19.42578125" style="1" customWidth="1"/>
    <col min="9" max="9" width="6.5703125" style="1" customWidth="1"/>
    <col min="10" max="10" width="11.42578125" style="9"/>
    <col min="11" max="12" width="11.42578125" style="1"/>
    <col min="13" max="13" width="4.7109375" style="1" customWidth="1"/>
    <col min="14" max="16384" width="11.42578125" style="1"/>
  </cols>
  <sheetData>
    <row r="1" spans="1:11" ht="7.5" customHeight="1" x14ac:dyDescent="0.2"/>
    <row r="2" spans="1:11" ht="18.75" customHeight="1" x14ac:dyDescent="0.25">
      <c r="A2" s="37" t="s">
        <v>29</v>
      </c>
      <c r="B2" s="37"/>
      <c r="C2" s="37"/>
      <c r="D2" s="37"/>
      <c r="E2" s="37"/>
      <c r="F2" s="37"/>
    </row>
    <row r="3" spans="1:11" ht="18.75" customHeight="1" x14ac:dyDescent="0.25">
      <c r="A3" s="32" t="s">
        <v>2</v>
      </c>
      <c r="B3" s="32"/>
      <c r="C3" s="32"/>
      <c r="D3" s="32"/>
      <c r="E3" s="32"/>
      <c r="F3" s="32"/>
      <c r="J3" s="10">
        <f>SUM(J9:J191)</f>
        <v>0</v>
      </c>
      <c r="K3" s="11" t="s">
        <v>3</v>
      </c>
    </row>
    <row r="4" spans="1:11" ht="18.75" customHeight="1" x14ac:dyDescent="0.2">
      <c r="A4" s="34" t="s">
        <v>20</v>
      </c>
      <c r="B4" s="34"/>
      <c r="C4" s="34"/>
      <c r="D4" s="34"/>
      <c r="E4" s="34"/>
      <c r="F4" s="11"/>
    </row>
    <row r="5" spans="1:11" ht="15.75" customHeight="1" x14ac:dyDescent="0.2">
      <c r="C5" s="2"/>
      <c r="D5" s="3"/>
      <c r="E5" s="3"/>
    </row>
    <row r="6" spans="1:11" x14ac:dyDescent="0.2">
      <c r="C6" s="1" t="s">
        <v>5</v>
      </c>
      <c r="D6" s="1" t="s">
        <v>765</v>
      </c>
    </row>
    <row r="7" spans="1:11" ht="18" customHeight="1" x14ac:dyDescent="0.2">
      <c r="B7" s="12" t="s">
        <v>7</v>
      </c>
      <c r="C7" s="13" t="s">
        <v>8</v>
      </c>
      <c r="D7" s="12" t="s">
        <v>9</v>
      </c>
      <c r="E7" s="12" t="s">
        <v>10</v>
      </c>
      <c r="J7" s="14" t="s">
        <v>11</v>
      </c>
    </row>
    <row r="8" spans="1:11" ht="7.5" customHeight="1" x14ac:dyDescent="0.2">
      <c r="B8" s="15"/>
      <c r="C8" s="16"/>
      <c r="D8" s="17"/>
      <c r="E8" s="17"/>
    </row>
    <row r="9" spans="1:11" ht="16.5" customHeight="1" x14ac:dyDescent="0.2">
      <c r="A9" s="18" t="str">
        <f>IF(B9="","",COUNT($B$9:B9))</f>
        <v/>
      </c>
      <c r="B9" s="19"/>
      <c r="C9" s="20" t="str">
        <f t="shared" ref="C9:C29" si="0">IF(ISBLANK(B9),"",VLOOKUP(B9,jugadores,2,0))</f>
        <v/>
      </c>
      <c r="D9" s="21" t="str">
        <f t="shared" ref="D9:D29" si="1">IF(ISBLANK(B9),"",VLOOKUP(B9,jugadores,3,0))</f>
        <v/>
      </c>
      <c r="E9" s="21" t="str">
        <f t="shared" ref="E9:E29" si="2">IF(ISBLANK(B9),"",VLOOKUP(B9,jugadores,4,0))</f>
        <v/>
      </c>
      <c r="F9" s="11"/>
      <c r="G9" s="1" t="str">
        <f t="shared" ref="G9:G29" si="3">IF(ISBLANK(B9),"",VLOOKUP(B9,jugadores,22,0))</f>
        <v/>
      </c>
      <c r="H9" s="1" t="str">
        <f t="shared" ref="H9:H29" si="4">IF(ISBLANK(B9),"",VLOOKUP(B9,jugadores,21,0))</f>
        <v/>
      </c>
      <c r="I9" s="1" t="str">
        <f t="shared" ref="I9:I29" si="5">IF(ISBLANK(B9),"",VLOOKUP(B9,jugadores,6,0))</f>
        <v/>
      </c>
      <c r="J9" s="9" t="str">
        <f t="shared" ref="J9:J29" si="6">IFERROR(IF(B9&gt;0,15,""),"")</f>
        <v/>
      </c>
    </row>
    <row r="10" spans="1:11" ht="16.5" customHeight="1" x14ac:dyDescent="0.2">
      <c r="A10" s="18" t="str">
        <f>IF(B10="","",COUNT($B$9:B10))</f>
        <v/>
      </c>
      <c r="B10" s="19"/>
      <c r="C10" s="20" t="str">
        <f t="shared" si="0"/>
        <v/>
      </c>
      <c r="D10" s="21" t="str">
        <f t="shared" si="1"/>
        <v/>
      </c>
      <c r="E10" s="21" t="str">
        <f t="shared" si="2"/>
        <v/>
      </c>
      <c r="F10" s="11"/>
      <c r="G10" s="1" t="str">
        <f t="shared" si="3"/>
        <v/>
      </c>
      <c r="H10" s="1" t="str">
        <f t="shared" si="4"/>
        <v/>
      </c>
      <c r="I10" s="1" t="str">
        <f t="shared" si="5"/>
        <v/>
      </c>
      <c r="J10" s="9" t="str">
        <f t="shared" si="6"/>
        <v/>
      </c>
    </row>
    <row r="11" spans="1:11" ht="16.5" customHeight="1" x14ac:dyDescent="0.2">
      <c r="A11" s="18" t="str">
        <f>IF(B11="","",COUNT($B$9:B11))</f>
        <v/>
      </c>
      <c r="B11" s="19"/>
      <c r="C11" s="20" t="str">
        <f t="shared" si="0"/>
        <v/>
      </c>
      <c r="D11" s="21" t="str">
        <f t="shared" si="1"/>
        <v/>
      </c>
      <c r="E11" s="21" t="str">
        <f t="shared" si="2"/>
        <v/>
      </c>
      <c r="F11" s="11"/>
      <c r="G11" s="1" t="str">
        <f t="shared" si="3"/>
        <v/>
      </c>
      <c r="H11" s="1" t="str">
        <f t="shared" si="4"/>
        <v/>
      </c>
      <c r="I11" s="1" t="str">
        <f t="shared" si="5"/>
        <v/>
      </c>
      <c r="J11" s="9" t="str">
        <f t="shared" si="6"/>
        <v/>
      </c>
    </row>
    <row r="12" spans="1:11" ht="16.5" customHeight="1" x14ac:dyDescent="0.2">
      <c r="A12" s="18" t="str">
        <f>IF(B12="","",COUNT($B$9:B12))</f>
        <v/>
      </c>
      <c r="B12" s="19"/>
      <c r="C12" s="20" t="str">
        <f t="shared" si="0"/>
        <v/>
      </c>
      <c r="D12" s="21" t="str">
        <f t="shared" si="1"/>
        <v/>
      </c>
      <c r="E12" s="21" t="str">
        <f t="shared" si="2"/>
        <v/>
      </c>
      <c r="F12" s="11"/>
      <c r="G12" s="1" t="str">
        <f t="shared" si="3"/>
        <v/>
      </c>
      <c r="H12" s="1" t="str">
        <f t="shared" si="4"/>
        <v/>
      </c>
      <c r="I12" s="1" t="str">
        <f t="shared" si="5"/>
        <v/>
      </c>
      <c r="J12" s="9" t="str">
        <f t="shared" si="6"/>
        <v/>
      </c>
    </row>
    <row r="13" spans="1:11" ht="16.5" customHeight="1" x14ac:dyDescent="0.2">
      <c r="A13" s="18" t="str">
        <f>IF(B13="","",COUNT($B$9:B13))</f>
        <v/>
      </c>
      <c r="B13" s="19"/>
      <c r="C13" s="20" t="str">
        <f t="shared" si="0"/>
        <v/>
      </c>
      <c r="D13" s="21" t="str">
        <f t="shared" si="1"/>
        <v/>
      </c>
      <c r="E13" s="21" t="str">
        <f t="shared" si="2"/>
        <v/>
      </c>
      <c r="F13" s="11"/>
      <c r="G13" s="1" t="str">
        <f t="shared" si="3"/>
        <v/>
      </c>
      <c r="H13" s="1" t="str">
        <f t="shared" si="4"/>
        <v/>
      </c>
      <c r="I13" s="1" t="str">
        <f t="shared" si="5"/>
        <v/>
      </c>
      <c r="J13" s="9" t="str">
        <f t="shared" si="6"/>
        <v/>
      </c>
    </row>
    <row r="14" spans="1:11" ht="16.5" customHeight="1" x14ac:dyDescent="0.2">
      <c r="A14" s="18" t="str">
        <f>IF(B14="","",COUNT($B$9:B14))</f>
        <v/>
      </c>
      <c r="B14" s="19"/>
      <c r="C14" s="20" t="str">
        <f t="shared" si="0"/>
        <v/>
      </c>
      <c r="D14" s="21" t="str">
        <f t="shared" si="1"/>
        <v/>
      </c>
      <c r="E14" s="21" t="str">
        <f t="shared" si="2"/>
        <v/>
      </c>
      <c r="F14" s="11"/>
      <c r="G14" s="1" t="str">
        <f t="shared" si="3"/>
        <v/>
      </c>
      <c r="H14" s="1" t="str">
        <f t="shared" si="4"/>
        <v/>
      </c>
      <c r="I14" s="1" t="str">
        <f t="shared" si="5"/>
        <v/>
      </c>
      <c r="J14" s="9" t="str">
        <f t="shared" si="6"/>
        <v/>
      </c>
    </row>
    <row r="15" spans="1:11" ht="16.5" customHeight="1" x14ac:dyDescent="0.2">
      <c r="A15" s="18" t="str">
        <f>IF(B15="","",COUNT($B$9:B15))</f>
        <v/>
      </c>
      <c r="B15" s="19"/>
      <c r="C15" s="20" t="str">
        <f t="shared" si="0"/>
        <v/>
      </c>
      <c r="D15" s="21" t="str">
        <f t="shared" si="1"/>
        <v/>
      </c>
      <c r="E15" s="21" t="str">
        <f t="shared" si="2"/>
        <v/>
      </c>
      <c r="F15" s="11"/>
      <c r="G15" s="1" t="str">
        <f t="shared" si="3"/>
        <v/>
      </c>
      <c r="H15" s="1" t="str">
        <f t="shared" si="4"/>
        <v/>
      </c>
      <c r="I15" s="1" t="str">
        <f t="shared" si="5"/>
        <v/>
      </c>
      <c r="J15" s="9" t="str">
        <f t="shared" si="6"/>
        <v/>
      </c>
    </row>
    <row r="16" spans="1:11" ht="16.5" customHeight="1" x14ac:dyDescent="0.2">
      <c r="A16" s="18" t="str">
        <f>IF(B16="","",COUNT($B$9:B16))</f>
        <v/>
      </c>
      <c r="B16" s="19"/>
      <c r="C16" s="20" t="str">
        <f t="shared" si="0"/>
        <v/>
      </c>
      <c r="D16" s="21" t="str">
        <f t="shared" si="1"/>
        <v/>
      </c>
      <c r="E16" s="21" t="str">
        <f t="shared" si="2"/>
        <v/>
      </c>
      <c r="F16" s="11"/>
      <c r="G16" s="1" t="str">
        <f t="shared" si="3"/>
        <v/>
      </c>
      <c r="H16" s="1" t="str">
        <f t="shared" si="4"/>
        <v/>
      </c>
      <c r="I16" s="1" t="str">
        <f t="shared" si="5"/>
        <v/>
      </c>
      <c r="J16" s="9" t="str">
        <f t="shared" si="6"/>
        <v/>
      </c>
    </row>
    <row r="17" spans="1:10" ht="16.5" customHeight="1" x14ac:dyDescent="0.2">
      <c r="A17" s="18" t="str">
        <f>IF(B17="","",COUNT($B$9:B17))</f>
        <v/>
      </c>
      <c r="B17" s="19"/>
      <c r="C17" s="20" t="str">
        <f t="shared" si="0"/>
        <v/>
      </c>
      <c r="D17" s="21" t="str">
        <f t="shared" si="1"/>
        <v/>
      </c>
      <c r="E17" s="21" t="str">
        <f t="shared" si="2"/>
        <v/>
      </c>
      <c r="F17" s="11"/>
      <c r="G17" s="1" t="str">
        <f t="shared" si="3"/>
        <v/>
      </c>
      <c r="H17" s="1" t="str">
        <f t="shared" si="4"/>
        <v/>
      </c>
      <c r="I17" s="1" t="str">
        <f t="shared" si="5"/>
        <v/>
      </c>
      <c r="J17" s="9" t="str">
        <f t="shared" si="6"/>
        <v/>
      </c>
    </row>
    <row r="18" spans="1:10" ht="16.5" customHeight="1" x14ac:dyDescent="0.2">
      <c r="A18" s="18" t="str">
        <f>IF(B18="","",COUNT($B$9:B18))</f>
        <v/>
      </c>
      <c r="B18" s="19"/>
      <c r="C18" s="20" t="str">
        <f t="shared" si="0"/>
        <v/>
      </c>
      <c r="D18" s="21" t="str">
        <f t="shared" si="1"/>
        <v/>
      </c>
      <c r="E18" s="21" t="str">
        <f t="shared" si="2"/>
        <v/>
      </c>
      <c r="F18" s="11"/>
      <c r="G18" s="1" t="str">
        <f t="shared" si="3"/>
        <v/>
      </c>
      <c r="H18" s="1" t="str">
        <f t="shared" si="4"/>
        <v/>
      </c>
      <c r="I18" s="1" t="str">
        <f t="shared" si="5"/>
        <v/>
      </c>
      <c r="J18" s="9" t="str">
        <f t="shared" si="6"/>
        <v/>
      </c>
    </row>
    <row r="19" spans="1:10" ht="16.5" customHeight="1" x14ac:dyDescent="0.2">
      <c r="A19" s="18" t="str">
        <f>IF(B19="","",COUNT($B$9:B19))</f>
        <v/>
      </c>
      <c r="B19" s="19"/>
      <c r="C19" s="20" t="str">
        <f t="shared" si="0"/>
        <v/>
      </c>
      <c r="D19" s="21" t="str">
        <f t="shared" si="1"/>
        <v/>
      </c>
      <c r="E19" s="21" t="str">
        <f t="shared" si="2"/>
        <v/>
      </c>
      <c r="F19" s="11"/>
      <c r="G19" s="1" t="str">
        <f t="shared" si="3"/>
        <v/>
      </c>
      <c r="H19" s="1" t="str">
        <f t="shared" si="4"/>
        <v/>
      </c>
      <c r="I19" s="1" t="str">
        <f t="shared" si="5"/>
        <v/>
      </c>
      <c r="J19" s="9" t="str">
        <f t="shared" si="6"/>
        <v/>
      </c>
    </row>
    <row r="20" spans="1:10" ht="16.5" customHeight="1" x14ac:dyDescent="0.2">
      <c r="A20" s="18" t="str">
        <f>IF(B20="","",COUNT($B$9:B20))</f>
        <v/>
      </c>
      <c r="B20" s="19"/>
      <c r="C20" s="20" t="str">
        <f t="shared" si="0"/>
        <v/>
      </c>
      <c r="D20" s="21" t="str">
        <f t="shared" si="1"/>
        <v/>
      </c>
      <c r="E20" s="21" t="str">
        <f t="shared" si="2"/>
        <v/>
      </c>
      <c r="F20" s="11"/>
      <c r="G20" s="1" t="str">
        <f t="shared" si="3"/>
        <v/>
      </c>
      <c r="H20" s="1" t="str">
        <f t="shared" si="4"/>
        <v/>
      </c>
      <c r="I20" s="1" t="str">
        <f t="shared" si="5"/>
        <v/>
      </c>
      <c r="J20" s="9" t="str">
        <f t="shared" si="6"/>
        <v/>
      </c>
    </row>
    <row r="21" spans="1:10" ht="16.5" customHeight="1" x14ac:dyDescent="0.2">
      <c r="A21" s="18" t="str">
        <f>IF(B21="","",COUNT($B$9:B21))</f>
        <v/>
      </c>
      <c r="B21" s="19"/>
      <c r="C21" s="20" t="str">
        <f t="shared" si="0"/>
        <v/>
      </c>
      <c r="D21" s="21" t="str">
        <f t="shared" si="1"/>
        <v/>
      </c>
      <c r="E21" s="21" t="str">
        <f t="shared" si="2"/>
        <v/>
      </c>
      <c r="F21" s="11"/>
      <c r="G21" s="1" t="str">
        <f t="shared" si="3"/>
        <v/>
      </c>
      <c r="H21" s="1" t="str">
        <f t="shared" si="4"/>
        <v/>
      </c>
      <c r="I21" s="1" t="str">
        <f t="shared" si="5"/>
        <v/>
      </c>
      <c r="J21" s="9" t="str">
        <f t="shared" si="6"/>
        <v/>
      </c>
    </row>
    <row r="22" spans="1:10" ht="16.5" customHeight="1" x14ac:dyDescent="0.2">
      <c r="A22" s="18" t="str">
        <f>IF(B22="","",COUNT($B$9:B22))</f>
        <v/>
      </c>
      <c r="B22" s="19"/>
      <c r="C22" s="20" t="str">
        <f t="shared" si="0"/>
        <v/>
      </c>
      <c r="D22" s="21" t="str">
        <f t="shared" si="1"/>
        <v/>
      </c>
      <c r="E22" s="21" t="str">
        <f t="shared" si="2"/>
        <v/>
      </c>
      <c r="F22" s="11"/>
      <c r="G22" s="1" t="str">
        <f t="shared" si="3"/>
        <v/>
      </c>
      <c r="H22" s="1" t="str">
        <f t="shared" si="4"/>
        <v/>
      </c>
      <c r="I22" s="1" t="str">
        <f t="shared" si="5"/>
        <v/>
      </c>
      <c r="J22" s="9" t="str">
        <f t="shared" si="6"/>
        <v/>
      </c>
    </row>
    <row r="23" spans="1:10" ht="16.5" customHeight="1" x14ac:dyDescent="0.2">
      <c r="A23" s="18" t="str">
        <f>IF(B23="","",COUNT($B$9:B23))</f>
        <v/>
      </c>
      <c r="B23" s="19"/>
      <c r="C23" s="20" t="str">
        <f t="shared" si="0"/>
        <v/>
      </c>
      <c r="D23" s="21" t="str">
        <f t="shared" si="1"/>
        <v/>
      </c>
      <c r="E23" s="21" t="str">
        <f t="shared" si="2"/>
        <v/>
      </c>
      <c r="F23" s="11"/>
      <c r="G23" s="1" t="str">
        <f t="shared" si="3"/>
        <v/>
      </c>
      <c r="H23" s="1" t="str">
        <f t="shared" si="4"/>
        <v/>
      </c>
      <c r="I23" s="1" t="str">
        <f t="shared" si="5"/>
        <v/>
      </c>
      <c r="J23" s="9" t="str">
        <f t="shared" si="6"/>
        <v/>
      </c>
    </row>
    <row r="24" spans="1:10" ht="16.5" customHeight="1" x14ac:dyDescent="0.2">
      <c r="A24" s="18" t="str">
        <f>IF(B24="","",COUNT($B$9:B24))</f>
        <v/>
      </c>
      <c r="B24" s="19"/>
      <c r="C24" s="20" t="str">
        <f t="shared" si="0"/>
        <v/>
      </c>
      <c r="D24" s="21" t="str">
        <f t="shared" si="1"/>
        <v/>
      </c>
      <c r="E24" s="21" t="str">
        <f t="shared" si="2"/>
        <v/>
      </c>
      <c r="F24" s="11"/>
      <c r="G24" s="1" t="str">
        <f t="shared" si="3"/>
        <v/>
      </c>
      <c r="H24" s="1" t="str">
        <f t="shared" si="4"/>
        <v/>
      </c>
      <c r="I24" s="1" t="str">
        <f t="shared" si="5"/>
        <v/>
      </c>
      <c r="J24" s="9" t="str">
        <f t="shared" si="6"/>
        <v/>
      </c>
    </row>
    <row r="25" spans="1:10" ht="16.5" customHeight="1" x14ac:dyDescent="0.2">
      <c r="A25" s="18" t="str">
        <f>IF(B25="","",COUNT($B$9:B25))</f>
        <v/>
      </c>
      <c r="B25" s="19"/>
      <c r="C25" s="20" t="str">
        <f t="shared" si="0"/>
        <v/>
      </c>
      <c r="D25" s="21" t="str">
        <f t="shared" si="1"/>
        <v/>
      </c>
      <c r="E25" s="21" t="str">
        <f t="shared" si="2"/>
        <v/>
      </c>
      <c r="F25" s="11"/>
      <c r="G25" s="1" t="str">
        <f t="shared" si="3"/>
        <v/>
      </c>
      <c r="H25" s="1" t="str">
        <f t="shared" si="4"/>
        <v/>
      </c>
      <c r="I25" s="1" t="str">
        <f t="shared" si="5"/>
        <v/>
      </c>
      <c r="J25" s="9" t="str">
        <f t="shared" si="6"/>
        <v/>
      </c>
    </row>
    <row r="26" spans="1:10" ht="16.5" customHeight="1" x14ac:dyDescent="0.2">
      <c r="A26" s="18" t="str">
        <f>IF(B26="","",COUNT($B$9:B26))</f>
        <v/>
      </c>
      <c r="B26" s="19"/>
      <c r="C26" s="20" t="str">
        <f t="shared" si="0"/>
        <v/>
      </c>
      <c r="D26" s="21" t="str">
        <f t="shared" si="1"/>
        <v/>
      </c>
      <c r="E26" s="21" t="str">
        <f t="shared" si="2"/>
        <v/>
      </c>
      <c r="F26" s="11"/>
      <c r="G26" s="1" t="str">
        <f t="shared" si="3"/>
        <v/>
      </c>
      <c r="H26" s="1" t="str">
        <f t="shared" si="4"/>
        <v/>
      </c>
      <c r="I26" s="1" t="str">
        <f t="shared" si="5"/>
        <v/>
      </c>
      <c r="J26" s="9" t="str">
        <f t="shared" si="6"/>
        <v/>
      </c>
    </row>
    <row r="27" spans="1:10" ht="16.5" customHeight="1" x14ac:dyDescent="0.2">
      <c r="A27" s="18" t="str">
        <f>IF(B27="","",COUNT($B$9:B27))</f>
        <v/>
      </c>
      <c r="B27" s="19"/>
      <c r="C27" s="20" t="str">
        <f t="shared" si="0"/>
        <v/>
      </c>
      <c r="D27" s="21" t="str">
        <f t="shared" si="1"/>
        <v/>
      </c>
      <c r="E27" s="21" t="str">
        <f t="shared" si="2"/>
        <v/>
      </c>
      <c r="F27" s="11"/>
      <c r="G27" s="1" t="str">
        <f t="shared" si="3"/>
        <v/>
      </c>
      <c r="H27" s="1" t="str">
        <f t="shared" si="4"/>
        <v/>
      </c>
      <c r="I27" s="1" t="str">
        <f t="shared" si="5"/>
        <v/>
      </c>
      <c r="J27" s="9" t="str">
        <f t="shared" si="6"/>
        <v/>
      </c>
    </row>
    <row r="28" spans="1:10" ht="16.5" customHeight="1" x14ac:dyDescent="0.2">
      <c r="A28" s="18" t="str">
        <f>IF(B28="","",COUNT($B$9:B28))</f>
        <v/>
      </c>
      <c r="B28" s="19"/>
      <c r="C28" s="20" t="str">
        <f t="shared" si="0"/>
        <v/>
      </c>
      <c r="D28" s="21" t="str">
        <f t="shared" si="1"/>
        <v/>
      </c>
      <c r="E28" s="21" t="str">
        <f t="shared" si="2"/>
        <v/>
      </c>
      <c r="F28" s="11"/>
      <c r="G28" s="1" t="str">
        <f t="shared" si="3"/>
        <v/>
      </c>
      <c r="H28" s="1" t="str">
        <f t="shared" si="4"/>
        <v/>
      </c>
      <c r="I28" s="1" t="str">
        <f t="shared" si="5"/>
        <v/>
      </c>
      <c r="J28" s="9" t="str">
        <f t="shared" si="6"/>
        <v/>
      </c>
    </row>
    <row r="29" spans="1:10" ht="16.5" customHeight="1" x14ac:dyDescent="0.2">
      <c r="A29" s="18" t="str">
        <f>IF(B29="","",COUNT($B$9:B29))</f>
        <v/>
      </c>
      <c r="B29" s="19"/>
      <c r="C29" s="20" t="str">
        <f t="shared" si="0"/>
        <v/>
      </c>
      <c r="D29" s="21" t="str">
        <f t="shared" si="1"/>
        <v/>
      </c>
      <c r="E29" s="21" t="str">
        <f t="shared" si="2"/>
        <v/>
      </c>
      <c r="F29" s="11"/>
      <c r="G29" s="1" t="str">
        <f t="shared" si="3"/>
        <v/>
      </c>
      <c r="H29" s="1" t="str">
        <f t="shared" si="4"/>
        <v/>
      </c>
      <c r="I29" s="1" t="str">
        <f t="shared" si="5"/>
        <v/>
      </c>
      <c r="J29" s="9" t="str">
        <f t="shared" si="6"/>
        <v/>
      </c>
    </row>
    <row r="30" spans="1:10" ht="16.5" customHeight="1" x14ac:dyDescent="0.2">
      <c r="A30" s="18" t="str">
        <f>IF(B30="","",COUNT($B$9:B30))</f>
        <v/>
      </c>
      <c r="B30" s="19"/>
      <c r="C30" s="20" t="str">
        <f t="shared" ref="C30:C32" si="7">IF(ISBLANK(B30),"",VLOOKUP(B30,jugadores,2,0))</f>
        <v/>
      </c>
      <c r="D30" s="21" t="str">
        <f t="shared" ref="D30:D32" si="8">IF(ISBLANK(B30),"",VLOOKUP(B30,jugadores,3,0))</f>
        <v/>
      </c>
      <c r="E30" s="21" t="str">
        <f t="shared" ref="E30:E32" si="9">IF(ISBLANK(B30),"",VLOOKUP(B30,jugadores,4,0))</f>
        <v/>
      </c>
      <c r="F30" s="11"/>
      <c r="G30" s="1" t="str">
        <f t="shared" ref="G30:G32" si="10">IF(ISBLANK(B30),"",VLOOKUP(B30,jugadores,22,0))</f>
        <v/>
      </c>
      <c r="H30" s="1" t="str">
        <f t="shared" ref="H30:H32" si="11">IF(ISBLANK(B30),"",VLOOKUP(B30,jugadores,21,0))</f>
        <v/>
      </c>
      <c r="I30" s="1" t="str">
        <f t="shared" ref="I30:I32" si="12">IF(ISBLANK(B30),"",VLOOKUP(B30,jugadores,6,0))</f>
        <v/>
      </c>
      <c r="J30" s="9" t="str">
        <f t="shared" ref="J30:J32" si="13">IFERROR(IF(B30&gt;0,15,""),"")</f>
        <v/>
      </c>
    </row>
    <row r="31" spans="1:10" x14ac:dyDescent="0.2">
      <c r="A31" s="18" t="str">
        <f>IF(B31="","",COUNT($B$9:B31))</f>
        <v/>
      </c>
      <c r="B31" s="19"/>
      <c r="C31" s="20" t="str">
        <f t="shared" si="7"/>
        <v/>
      </c>
      <c r="D31" s="21" t="str">
        <f t="shared" si="8"/>
        <v/>
      </c>
      <c r="E31" s="21" t="str">
        <f t="shared" si="9"/>
        <v/>
      </c>
      <c r="F31" s="11"/>
      <c r="G31" s="1" t="str">
        <f t="shared" si="10"/>
        <v/>
      </c>
      <c r="H31" s="1" t="str">
        <f t="shared" si="11"/>
        <v/>
      </c>
      <c r="I31" s="1" t="str">
        <f t="shared" si="12"/>
        <v/>
      </c>
      <c r="J31" s="9" t="str">
        <f t="shared" si="13"/>
        <v/>
      </c>
    </row>
    <row r="32" spans="1:10" x14ac:dyDescent="0.2">
      <c r="A32" s="18" t="str">
        <f>IF(B32="","",COUNT($B$9:B32))</f>
        <v/>
      </c>
      <c r="B32" s="19"/>
      <c r="C32" s="20" t="str">
        <f t="shared" si="7"/>
        <v/>
      </c>
      <c r="D32" s="21" t="str">
        <f t="shared" si="8"/>
        <v/>
      </c>
      <c r="E32" s="21" t="str">
        <f t="shared" si="9"/>
        <v/>
      </c>
      <c r="F32" s="11"/>
      <c r="G32" s="1" t="str">
        <f t="shared" si="10"/>
        <v/>
      </c>
      <c r="H32" s="1" t="str">
        <f t="shared" si="11"/>
        <v/>
      </c>
      <c r="I32" s="1" t="str">
        <f t="shared" si="12"/>
        <v/>
      </c>
      <c r="J32" s="9" t="str">
        <f t="shared" si="13"/>
        <v/>
      </c>
    </row>
    <row r="34" spans="2:5" x14ac:dyDescent="0.2">
      <c r="B34" s="22" t="s">
        <v>12</v>
      </c>
      <c r="C34" s="22"/>
      <c r="D34" s="22" t="s">
        <v>13</v>
      </c>
      <c r="E34" s="22">
        <v>2</v>
      </c>
    </row>
    <row r="35" spans="2:5" x14ac:dyDescent="0.2">
      <c r="B35" s="22"/>
      <c r="C35" s="22"/>
      <c r="D35" s="22" t="s">
        <v>14</v>
      </c>
      <c r="E35" s="22">
        <v>2</v>
      </c>
    </row>
  </sheetData>
  <mergeCells count="3">
    <mergeCell ref="A2:F2"/>
    <mergeCell ref="A3:F3"/>
    <mergeCell ref="A4:E4"/>
  </mergeCells>
  <conditionalFormatting sqref="B9:B32">
    <cfRule type="cellIs" dxfId="9" priority="1" operator="equal">
      <formula>0</formula>
    </cfRule>
  </conditionalFormatting>
  <printOptions horizontalCentered="1"/>
  <pageMargins left="0.31527777777777799" right="0.39374999999999999" top="0.905555555555556" bottom="0.39305555555555599" header="0.511811023622047" footer="0.196527777777778"/>
  <pageSetup paperSize="9" orientation="portrait" horizontalDpi="300" verticalDpi="300"/>
  <headerFooter>
    <oddFooter>&amp;L&amp;8Inscripciones  &amp;C&amp;"Times New Roman,Normal"- DEPORTE OLÍMPICO -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18</vt:i4>
      </vt:variant>
    </vt:vector>
  </HeadingPairs>
  <TitlesOfParts>
    <vt:vector size="36" baseType="lpstr">
      <vt:lpstr>jugadores</vt:lpstr>
      <vt:lpstr>CLUB</vt:lpstr>
      <vt:lpstr>BENJAMIN</vt:lpstr>
      <vt:lpstr>ALEVIN</vt:lpstr>
      <vt:lpstr>INFANTIL</vt:lpstr>
      <vt:lpstr>CADETE</vt:lpstr>
      <vt:lpstr>JUVENIL </vt:lpstr>
      <vt:lpstr>SUB.21</vt:lpstr>
      <vt:lpstr>SENIOR</vt:lpstr>
      <vt:lpstr>VETE. 40</vt:lpstr>
      <vt:lpstr>VETE. 50</vt:lpstr>
      <vt:lpstr>VETE. 60</vt:lpstr>
      <vt:lpstr>VETE. 65</vt:lpstr>
      <vt:lpstr>VETE. 70</vt:lpstr>
      <vt:lpstr>VETE. 40 FE.</vt:lpstr>
      <vt:lpstr>VETE.50  FE.</vt:lpstr>
      <vt:lpstr>VETE.60 FE. </vt:lpstr>
      <vt:lpstr>DISCAPACITADOS</vt:lpstr>
      <vt:lpstr>ALEVIN!Área_de_impresión</vt:lpstr>
      <vt:lpstr>BENJAMIN!Área_de_impresión</vt:lpstr>
      <vt:lpstr>CADETE!Área_de_impresión</vt:lpstr>
      <vt:lpstr>CLUB!Área_de_impresión</vt:lpstr>
      <vt:lpstr>DISCAPACITADOS!Área_de_impresión</vt:lpstr>
      <vt:lpstr>INFANTIL!Área_de_impresión</vt:lpstr>
      <vt:lpstr>'JUVENIL '!Área_de_impresión</vt:lpstr>
      <vt:lpstr>SENIOR!Área_de_impresión</vt:lpstr>
      <vt:lpstr>SUB.21!Área_de_impresión</vt:lpstr>
      <vt:lpstr>'VETE. 40'!Área_de_impresión</vt:lpstr>
      <vt:lpstr>'VETE. 40 FE.'!Área_de_impresión</vt:lpstr>
      <vt:lpstr>'VETE. 50'!Área_de_impresión</vt:lpstr>
      <vt:lpstr>'VETE. 60'!Área_de_impresión</vt:lpstr>
      <vt:lpstr>'VETE. 65'!Área_de_impresión</vt:lpstr>
      <vt:lpstr>'VETE. 70'!Área_de_impresión</vt:lpstr>
      <vt:lpstr>'VETE.50  FE.'!Área_de_impresión</vt:lpstr>
      <vt:lpstr>'VETE.60 FE. '!Área_de_impresión</vt:lpstr>
      <vt:lpstr>jugadores</vt:lpstr>
    </vt:vector>
  </TitlesOfParts>
  <Manager>el mismo</Manager>
  <Company>R.F.E.T.M.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Circular 1 - anexos 3 y 4</dc:title>
  <dc:subject>Solicitud de licencias</dc:subject>
  <dc:creator>RCC</dc:creator>
  <cp:lastModifiedBy>Usuario</cp:lastModifiedBy>
  <cp:revision>1</cp:revision>
  <cp:lastPrinted>2024-11-11T08:51:14Z</cp:lastPrinted>
  <dcterms:created xsi:type="dcterms:W3CDTF">2001-08-21T17:29:22Z</dcterms:created>
  <dcterms:modified xsi:type="dcterms:W3CDTF">2025-10-10T19:28:35Z</dcterms:modified>
  <dc:language>es-ES</dc:language>
</cp:coreProperties>
</file>